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3" documentId="8_{5D691054-7DC8-436E-A3EB-8AE9B4880BFF}" xr6:coauthVersionLast="47" xr6:coauthVersionMax="47" xr10:uidLastSave="{D7D047CD-3866-4975-BEC0-0E32A9C1A2A1}"/>
  <workbookProtection workbookAlgorithmName="SHA-512" workbookHashValue="qCpWtTJr09nFtF9Xx76A/6oFqZ70+f/pr2jY66tnfW5oXsIDDHGdN78n013oWfCmw9pBbo7FUhb6+mELYqh9hA==" workbookSaltValue="paA3nwRtZV90dJIvz6rNCQ==" workbookSpinCount="100000" lockStructure="1"/>
  <bookViews>
    <workbookView xWindow="-120" yWindow="-120" windowWidth="29040" windowHeight="15720" tabRatio="818" firstSheet="1" activeTab="7" xr2:uid="{00000000-000D-0000-FFFF-FFFF00000000}"/>
  </bookViews>
  <sheets>
    <sheet name="Overzicht " sheetId="1" r:id="rId1"/>
    <sheet name="Context en Leiderschap" sheetId="2" r:id="rId2"/>
    <sheet name="Planning" sheetId="20" r:id="rId3"/>
    <sheet name="Ondersteuning en Uitvoering" sheetId="21" r:id="rId4"/>
    <sheet name="Evaluatie en Verbetering" sheetId="23" r:id="rId5"/>
    <sheet name="Organisatorische beheersmaatr" sheetId="5" r:id="rId6"/>
    <sheet name="Mensgerichte beheersmaatregelen" sheetId="9" r:id="rId7"/>
    <sheet name="Fysieke beheersmaatregelen" sheetId="8" r:id="rId8"/>
    <sheet name="Technologische beheersmaatreg." sheetId="7" r:id="rId9"/>
    <sheet name="AVG" sheetId="18" r:id="rId10"/>
    <sheet name="Cbw" sheetId="27" r:id="rId11"/>
    <sheet name="Reserve" sheetId="3" state="hidden"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9" l="1"/>
  <c r="R4" i="9" s="1"/>
  <c r="T12" i="18" l="1"/>
  <c r="S12" i="18"/>
  <c r="AL4" i="18" s="1"/>
  <c r="R12" i="18"/>
  <c r="AK4" i="18" s="1"/>
  <c r="AD12" i="5"/>
  <c r="AO4" i="7"/>
  <c r="AH12" i="7"/>
  <c r="BP4" i="7" s="1"/>
  <c r="AG12" i="7"/>
  <c r="BO4" i="7" s="1"/>
  <c r="AF12" i="7"/>
  <c r="BN4" i="7" s="1"/>
  <c r="AE12" i="7"/>
  <c r="BM4" i="7" s="1"/>
  <c r="AD12" i="7"/>
  <c r="BL4" i="7" s="1"/>
  <c r="AC12" i="7"/>
  <c r="BK4" i="7" s="1"/>
  <c r="AB12" i="7"/>
  <c r="BJ4" i="7" s="1"/>
  <c r="AA12" i="7"/>
  <c r="BI4" i="7" s="1"/>
  <c r="Z12" i="7"/>
  <c r="BH4" i="7" s="1"/>
  <c r="Y12" i="7"/>
  <c r="BG4" i="7" s="1"/>
  <c r="X12" i="7"/>
  <c r="BF4" i="7" s="1"/>
  <c r="W12" i="7"/>
  <c r="BE4" i="7" s="1"/>
  <c r="V12" i="7"/>
  <c r="BC4" i="7" s="1"/>
  <c r="U12" i="7"/>
  <c r="BB4" i="7" s="1"/>
  <c r="T12" i="7"/>
  <c r="BA4" i="7" s="1"/>
  <c r="S12" i="7"/>
  <c r="AZ4" i="7" s="1"/>
  <c r="R12" i="7"/>
  <c r="AY4" i="7" s="1"/>
  <c r="Q12" i="7"/>
  <c r="AX4" i="7" s="1"/>
  <c r="P12" i="7"/>
  <c r="AW4" i="7" s="1"/>
  <c r="O12" i="7"/>
  <c r="AV4" i="7" s="1"/>
  <c r="N12" i="7"/>
  <c r="AU4" i="7" s="1"/>
  <c r="M12" i="7"/>
  <c r="AT4" i="7" s="1"/>
  <c r="L12" i="7"/>
  <c r="AS4" i="7" s="1"/>
  <c r="K12" i="7"/>
  <c r="AR4" i="7" s="1"/>
  <c r="J12" i="7"/>
  <c r="AQ4" i="7" s="1"/>
  <c r="I12" i="7"/>
  <c r="AP4" i="7" s="1"/>
  <c r="H12" i="7"/>
  <c r="G12" i="7"/>
  <c r="AN4" i="7" s="1"/>
  <c r="F12" i="7"/>
  <c r="AM4" i="7" s="1"/>
  <c r="E12" i="7"/>
  <c r="AL4" i="7" s="1"/>
  <c r="N12" i="8"/>
  <c r="AA4" i="8" s="1"/>
  <c r="M12" i="8"/>
  <c r="Z4" i="8" s="1"/>
  <c r="L12" i="8"/>
  <c r="Y4" i="8" s="1"/>
  <c r="K12" i="8"/>
  <c r="X4" i="8" s="1"/>
  <c r="J12" i="8"/>
  <c r="W4" i="8" s="1"/>
  <c r="I12" i="8"/>
  <c r="V4" i="8" s="1"/>
  <c r="H12" i="8"/>
  <c r="U4" i="8"/>
  <c r="BD4" i="7" l="1"/>
  <c r="BP4" i="5"/>
  <c r="AN12" i="5"/>
  <c r="BZ4" i="5" s="1"/>
  <c r="AM12" i="5"/>
  <c r="BY4" i="5" s="1"/>
  <c r="AL12" i="5"/>
  <c r="BX4" i="5" s="1"/>
  <c r="AK12" i="5"/>
  <c r="BW4" i="5" s="1"/>
  <c r="AJ12" i="5"/>
  <c r="BV4" i="5" s="1"/>
  <c r="AI12" i="5"/>
  <c r="BU4" i="5" s="1"/>
  <c r="AH12" i="5"/>
  <c r="BT4" i="5" s="1"/>
  <c r="AG12" i="5"/>
  <c r="BS4" i="5" s="1"/>
  <c r="AF12" i="5"/>
  <c r="BR4" i="5" s="1"/>
  <c r="AE12" i="5"/>
  <c r="BQ4" i="5" s="1"/>
  <c r="AC12" i="5"/>
  <c r="BO4" i="5" s="1"/>
  <c r="AB12" i="5"/>
  <c r="BN4" i="5" s="1"/>
  <c r="AA12" i="5"/>
  <c r="BM4" i="5" s="1"/>
  <c r="Z12" i="5"/>
  <c r="BL4" i="5" s="1"/>
  <c r="Y12" i="5"/>
  <c r="BK4" i="5" s="1"/>
  <c r="X12" i="5"/>
  <c r="BJ4" i="5" s="1"/>
  <c r="W12" i="5"/>
  <c r="BI4" i="5" s="1"/>
  <c r="V12" i="5"/>
  <c r="BH4" i="5" s="1"/>
  <c r="U12" i="5"/>
  <c r="BG4" i="5" s="1"/>
  <c r="T12" i="5"/>
  <c r="BF4" i="5" s="1"/>
  <c r="S12" i="5"/>
  <c r="BE4" i="5" s="1"/>
  <c r="R12" i="5"/>
  <c r="BD4" i="5" s="1"/>
  <c r="Q12" i="5"/>
  <c r="BC4" i="5" s="1"/>
  <c r="P12" i="5"/>
  <c r="BB4" i="5" s="1"/>
  <c r="O12" i="5"/>
  <c r="BA4" i="5" s="1"/>
  <c r="N12" i="5"/>
  <c r="AZ4" i="5" s="1"/>
  <c r="M12" i="5"/>
  <c r="AY4" i="5" s="1"/>
  <c r="L12" i="5"/>
  <c r="AX4" i="5" s="1"/>
  <c r="K12" i="5"/>
  <c r="AW4" i="5" s="1"/>
  <c r="J12" i="5"/>
  <c r="AV4" i="5" s="1"/>
  <c r="I12" i="5"/>
  <c r="AU4" i="5" s="1"/>
  <c r="H12" i="5"/>
  <c r="AT4" i="5" s="1"/>
  <c r="F12" i="5"/>
  <c r="AR4" i="5" s="1"/>
  <c r="E12" i="5"/>
  <c r="AQ4" i="5" s="1"/>
  <c r="AH12" i="27" l="1"/>
  <c r="AH14" i="27" s="1"/>
  <c r="AG12" i="27"/>
  <c r="AG14" i="27" s="1"/>
  <c r="AF12" i="27"/>
  <c r="AF14" i="27" s="1"/>
  <c r="AE12" i="27"/>
  <c r="AE14" i="27" s="1"/>
  <c r="AD12" i="27"/>
  <c r="AD14" i="27" s="1"/>
  <c r="AC12" i="27"/>
  <c r="AC14" i="27" s="1"/>
  <c r="AB12" i="27"/>
  <c r="AB14" i="27" s="1"/>
  <c r="AA12" i="27"/>
  <c r="AA14" i="27" s="1"/>
  <c r="Z12" i="27"/>
  <c r="Z14" i="27" s="1"/>
  <c r="Y12" i="27"/>
  <c r="Y14" i="27" s="1"/>
  <c r="X12" i="27"/>
  <c r="X14" i="27" s="1"/>
  <c r="W12" i="27"/>
  <c r="W14" i="27" s="1"/>
  <c r="V12" i="27"/>
  <c r="V14" i="27" s="1"/>
  <c r="U12" i="27"/>
  <c r="U14" i="27" s="1"/>
  <c r="T12" i="27"/>
  <c r="T14" i="27" s="1"/>
  <c r="S12" i="27"/>
  <c r="S14" i="27" s="1"/>
  <c r="R12" i="27"/>
  <c r="R14" i="27" s="1"/>
  <c r="Q12" i="27"/>
  <c r="Q14" i="27" s="1"/>
  <c r="P12" i="27"/>
  <c r="P14" i="27" s="1"/>
  <c r="O12" i="27"/>
  <c r="O14" i="27" s="1"/>
  <c r="N12" i="27"/>
  <c r="N14" i="27" s="1"/>
  <c r="AK4" i="27"/>
  <c r="AJ4" i="27"/>
  <c r="AI4" i="27"/>
  <c r="AE4" i="27"/>
  <c r="AD4" i="27"/>
  <c r="AC4" i="27"/>
  <c r="M12" i="27"/>
  <c r="L12" i="27"/>
  <c r="X4" i="27" s="1"/>
  <c r="K12" i="27"/>
  <c r="W4" i="27" s="1"/>
  <c r="J12" i="27"/>
  <c r="V4" i="27" s="1"/>
  <c r="I12" i="27"/>
  <c r="U4" i="27" s="1"/>
  <c r="H12" i="27"/>
  <c r="T4" i="27" s="1"/>
  <c r="G12" i="27"/>
  <c r="S4" i="27" s="1"/>
  <c r="F12" i="27"/>
  <c r="R4" i="27" s="1"/>
  <c r="E12" i="27"/>
  <c r="Q4" i="27" s="1"/>
  <c r="D12" i="27"/>
  <c r="P4" i="27" s="1"/>
  <c r="AH4" i="27"/>
  <c r="AG4" i="27"/>
  <c r="AF4" i="27"/>
  <c r="AB4" i="27"/>
  <c r="AA4" i="27"/>
  <c r="O12" i="20"/>
  <c r="Z4" i="27" l="1"/>
  <c r="Y4" i="27"/>
  <c r="P6" i="27" s="1"/>
  <c r="D13" i="1" s="1"/>
  <c r="G13" i="1" s="1"/>
  <c r="AD4" i="20"/>
  <c r="F13" i="1" l="1"/>
  <c r="R12" i="23"/>
  <c r="AM4" i="23" s="1"/>
  <c r="S12" i="23"/>
  <c r="AN4" i="23" s="1"/>
  <c r="T12" i="23"/>
  <c r="AO4" i="23" s="1"/>
  <c r="Q12" i="23"/>
  <c r="AL4" i="23" s="1"/>
  <c r="O12" i="23"/>
  <c r="AJ4" i="23" s="1"/>
  <c r="U12" i="23"/>
  <c r="AP4" i="23" s="1"/>
  <c r="N12" i="23"/>
  <c r="AI4" i="23" s="1"/>
  <c r="P12" i="23"/>
  <c r="AK4" i="23" s="1"/>
  <c r="W12" i="23" l="1"/>
  <c r="V12" i="23"/>
  <c r="AQ4" i="23" s="1"/>
  <c r="M12" i="23"/>
  <c r="AH4" i="23" s="1"/>
  <c r="L12" i="23"/>
  <c r="AG4" i="23" s="1"/>
  <c r="K12" i="23"/>
  <c r="AF4" i="23" s="1"/>
  <c r="J12" i="23"/>
  <c r="AE4" i="23" s="1"/>
  <c r="I12" i="23"/>
  <c r="AD4" i="23" s="1"/>
  <c r="H12" i="23"/>
  <c r="AC4" i="23" s="1"/>
  <c r="G12" i="23"/>
  <c r="AB4" i="23" s="1"/>
  <c r="F12" i="23"/>
  <c r="AA4" i="23" s="1"/>
  <c r="E12" i="23"/>
  <c r="Z4" i="23" s="1"/>
  <c r="D12" i="23"/>
  <c r="Y4" i="23" s="1"/>
  <c r="P12" i="21"/>
  <c r="O12" i="21"/>
  <c r="AC4" i="21" s="1"/>
  <c r="N12" i="21"/>
  <c r="AB4" i="21" s="1"/>
  <c r="M12" i="21"/>
  <c r="AA4" i="21" s="1"/>
  <c r="L12" i="21"/>
  <c r="Z4" i="21" s="1"/>
  <c r="K12" i="21"/>
  <c r="Y4" i="21" s="1"/>
  <c r="J12" i="21"/>
  <c r="X4" i="21" s="1"/>
  <c r="I12" i="21"/>
  <c r="W4" i="21" s="1"/>
  <c r="H12" i="21"/>
  <c r="V4" i="21" s="1"/>
  <c r="G12" i="21"/>
  <c r="U4" i="21" s="1"/>
  <c r="F12" i="21"/>
  <c r="T4" i="21" s="1"/>
  <c r="E12" i="21"/>
  <c r="S4" i="21" s="1"/>
  <c r="D12" i="21"/>
  <c r="R4" i="21" s="1"/>
  <c r="Q12" i="20"/>
  <c r="P12" i="20"/>
  <c r="AE4" i="20" s="1"/>
  <c r="N12" i="20"/>
  <c r="AC4" i="20" s="1"/>
  <c r="M12" i="20"/>
  <c r="AB4" i="20" s="1"/>
  <c r="L12" i="20"/>
  <c r="AA4" i="20" s="1"/>
  <c r="K12" i="20"/>
  <c r="Z4" i="20" s="1"/>
  <c r="J12" i="20"/>
  <c r="Y4" i="20" s="1"/>
  <c r="I12" i="20"/>
  <c r="X4" i="20" s="1"/>
  <c r="H12" i="20"/>
  <c r="W4" i="20" s="1"/>
  <c r="G12" i="20"/>
  <c r="V4" i="20" s="1"/>
  <c r="F12" i="20"/>
  <c r="U4" i="20" s="1"/>
  <c r="E12" i="20"/>
  <c r="T4" i="20" s="1"/>
  <c r="D12" i="20"/>
  <c r="S4" i="20" s="1"/>
  <c r="H12" i="2"/>
  <c r="V4" i="2" s="1"/>
  <c r="R6" i="20" l="1"/>
  <c r="D5" i="1" s="1"/>
  <c r="Y6" i="23"/>
  <c r="D7" i="1" s="1"/>
  <c r="R6" i="21"/>
  <c r="D6" i="1" s="1"/>
  <c r="S6" i="20"/>
  <c r="D12" i="5"/>
  <c r="G6" i="1" l="1"/>
  <c r="F6" i="1"/>
  <c r="G5" i="1"/>
  <c r="F5" i="1"/>
  <c r="G7" i="1"/>
  <c r="F7" i="1"/>
  <c r="AP4" i="5"/>
  <c r="I12" i="18" l="1"/>
  <c r="AB4" i="18" s="1"/>
  <c r="J12" i="18"/>
  <c r="AC4" i="18" s="1"/>
  <c r="K12" i="18"/>
  <c r="AD4" i="18" s="1"/>
  <c r="L12" i="18"/>
  <c r="AE4" i="18" s="1"/>
  <c r="M12" i="18"/>
  <c r="AF4" i="18" s="1"/>
  <c r="N12" i="18"/>
  <c r="AG4" i="18" s="1"/>
  <c r="O12" i="18"/>
  <c r="AH4" i="18" s="1"/>
  <c r="P12" i="18"/>
  <c r="AI4" i="18" s="1"/>
  <c r="Q12" i="18"/>
  <c r="AJ4" i="18" s="1"/>
  <c r="AM4" i="18"/>
  <c r="U12" i="18"/>
  <c r="U14" i="18" s="1"/>
  <c r="V12" i="18"/>
  <c r="V14" i="18" s="1"/>
  <c r="W12" i="18"/>
  <c r="W14" i="18" s="1"/>
  <c r="X12" i="18"/>
  <c r="X14" i="18" s="1"/>
  <c r="Y12" i="18"/>
  <c r="Y14" i="18" s="1"/>
  <c r="Z12" i="18"/>
  <c r="Z14" i="18" s="1"/>
  <c r="AA12" i="18"/>
  <c r="AA14" i="18" s="1"/>
  <c r="AB12" i="18"/>
  <c r="AB14" i="18" s="1"/>
  <c r="AC12" i="18"/>
  <c r="AC14" i="18" s="1"/>
  <c r="AD12" i="18"/>
  <c r="AD14" i="18" s="1"/>
  <c r="AE12" i="18"/>
  <c r="AE14" i="18" s="1"/>
  <c r="AF12" i="18"/>
  <c r="AF14" i="18" s="1"/>
  <c r="AG12" i="18"/>
  <c r="AG14" i="18" s="1"/>
  <c r="AH12" i="18"/>
  <c r="AH14" i="18" s="1"/>
  <c r="AI12" i="18"/>
  <c r="AI14" i="18" s="1"/>
  <c r="AJ12" i="18"/>
  <c r="AJ14" i="18" s="1"/>
  <c r="AK12" i="18"/>
  <c r="AK14" i="18" s="1"/>
  <c r="AL12" i="18"/>
  <c r="AL14" i="18" s="1"/>
  <c r="AM12" i="18"/>
  <c r="AM14" i="18" s="1"/>
  <c r="AN12" i="18"/>
  <c r="AN14" i="18" s="1"/>
  <c r="AO12" i="18"/>
  <c r="AO14" i="18" s="1"/>
  <c r="H12" i="18"/>
  <c r="AA4" i="18" s="1"/>
  <c r="G12" i="18"/>
  <c r="Z4" i="18" s="1"/>
  <c r="F12" i="18"/>
  <c r="Y4" i="18" s="1"/>
  <c r="E12" i="18"/>
  <c r="X4" i="18" s="1"/>
  <c r="D12" i="18"/>
  <c r="W4" i="18" s="1"/>
  <c r="W6" i="18" l="1"/>
  <c r="D12" i="1" s="1"/>
  <c r="F12" i="1" l="1"/>
  <c r="G12" i="1"/>
  <c r="N12" i="9"/>
  <c r="M12" i="9"/>
  <c r="L12" i="9"/>
  <c r="K12" i="9"/>
  <c r="J12" i="9"/>
  <c r="S4" i="9" s="1"/>
  <c r="H12" i="9"/>
  <c r="Q4" i="9" s="1"/>
  <c r="G12" i="9"/>
  <c r="P4" i="9" s="1"/>
  <c r="F12" i="9"/>
  <c r="O4" i="9" s="1"/>
  <c r="E12" i="9"/>
  <c r="N4" i="9" s="1"/>
  <c r="D12" i="9"/>
  <c r="M4" i="9" s="1"/>
  <c r="V12" i="8"/>
  <c r="U12" i="8"/>
  <c r="T12" i="8"/>
  <c r="S12" i="8"/>
  <c r="R12" i="8"/>
  <c r="Q12" i="8"/>
  <c r="P12" i="8"/>
  <c r="O12" i="8"/>
  <c r="G12" i="8"/>
  <c r="T4" i="8" s="1"/>
  <c r="F12" i="8"/>
  <c r="S4" i="8" s="1"/>
  <c r="E12" i="8"/>
  <c r="R4" i="8" s="1"/>
  <c r="D12" i="8"/>
  <c r="Q4" i="8" s="1"/>
  <c r="AO12" i="7"/>
  <c r="AN12" i="7"/>
  <c r="AM12" i="7"/>
  <c r="AL12" i="7"/>
  <c r="AK12" i="7"/>
  <c r="AJ12" i="7"/>
  <c r="AI12" i="7"/>
  <c r="D12" i="7"/>
  <c r="AK4" i="7" s="1"/>
  <c r="AK6" i="7" s="1"/>
  <c r="D11" i="1" s="1"/>
  <c r="G11" i="1" s="1"/>
  <c r="AV12" i="5"/>
  <c r="AU12" i="5"/>
  <c r="AT12" i="5"/>
  <c r="AS12" i="5"/>
  <c r="AR12" i="5"/>
  <c r="AQ12" i="5"/>
  <c r="AP12" i="5"/>
  <c r="AO12" i="5"/>
  <c r="G12" i="5"/>
  <c r="AS4" i="5" s="1"/>
  <c r="AP6" i="5" s="1"/>
  <c r="M6" i="9" l="1"/>
  <c r="F11" i="1"/>
  <c r="Q6" i="8"/>
  <c r="D10" i="1" s="1"/>
  <c r="D9" i="1"/>
  <c r="D8" i="1"/>
  <c r="P12" i="3"/>
  <c r="O12" i="3"/>
  <c r="AC4" i="3" s="1"/>
  <c r="N12" i="3"/>
  <c r="AB4" i="3" s="1"/>
  <c r="M12" i="3"/>
  <c r="AA4" i="3" s="1"/>
  <c r="L12" i="3"/>
  <c r="Z4" i="3" s="1"/>
  <c r="K12" i="3"/>
  <c r="Y4" i="3" s="1"/>
  <c r="J12" i="3"/>
  <c r="X4" i="3" s="1"/>
  <c r="I12" i="3"/>
  <c r="W4" i="3" s="1"/>
  <c r="H12" i="3"/>
  <c r="V4" i="3" s="1"/>
  <c r="G12" i="3"/>
  <c r="U4" i="3" s="1"/>
  <c r="F12" i="3"/>
  <c r="T4" i="3" s="1"/>
  <c r="E12" i="3"/>
  <c r="S4" i="3" s="1"/>
  <c r="D12" i="3"/>
  <c r="R4" i="3" s="1"/>
  <c r="D12" i="2"/>
  <c r="R4" i="2" s="1"/>
  <c r="E12" i="2"/>
  <c r="S4" i="2" s="1"/>
  <c r="F12" i="2"/>
  <c r="T4" i="2" s="1"/>
  <c r="G12" i="2"/>
  <c r="U4" i="2" s="1"/>
  <c r="I12" i="2"/>
  <c r="W4" i="2" s="1"/>
  <c r="J12" i="2"/>
  <c r="X4" i="2" s="1"/>
  <c r="K12" i="2"/>
  <c r="Y4" i="2" s="1"/>
  <c r="L12" i="2"/>
  <c r="Z4" i="2" s="1"/>
  <c r="M12" i="2"/>
  <c r="AA4" i="2" s="1"/>
  <c r="N12" i="2"/>
  <c r="AB4" i="2" s="1"/>
  <c r="O12" i="2"/>
  <c r="AC4" i="2" s="1"/>
  <c r="P12" i="2"/>
  <c r="G10" i="1" l="1"/>
  <c r="F10" i="1"/>
  <c r="G8" i="1"/>
  <c r="F8" i="1"/>
  <c r="F9" i="1"/>
  <c r="G9" i="1"/>
  <c r="AX6" i="5"/>
  <c r="R6" i="3"/>
  <c r="R6" i="2"/>
  <c r="D4" i="1" s="1"/>
  <c r="G4" i="1" l="1"/>
  <c r="G14" i="1" s="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G4" authorId="0" shapeId="0" xr:uid="{A3BAB497-62C9-446B-A899-4BA6161C3826}">
      <text>
        <r>
          <rPr>
            <sz val="9"/>
            <color indexed="81"/>
            <rFont val="Tahoma"/>
            <charset val="1"/>
          </rPr>
          <t>Een ISMS is een framework waarin alle zaken die relevant zijn voor informatiebeveiliging zijn opgenomen. Denk hierbij aan risicoanalyses, beleidsstukken, maatregelen en incidenten.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4" authorId="0" shapeId="0" xr:uid="{1ECABE0C-3C28-4F38-A397-8DD7BC104C92}">
      <text>
        <r>
          <rPr>
            <sz val="9"/>
            <color indexed="81"/>
            <rFont val="Tahoma"/>
            <family val="2"/>
          </rPr>
          <t>Bijvoorbeeld niet-vertrouwelijk, vertrouwelijk, geheim of het TLP-protocol.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4" authorId="0" shapeId="0" xr:uid="{1FD85405-36D7-484C-8319-B80F7F3083BD}">
      <text>
        <r>
          <rPr>
            <sz val="9"/>
            <color indexed="81"/>
            <rFont val="Tahoma"/>
            <charset val="1"/>
          </rPr>
          <t xml:space="preserve">Denk aan een serverruimte maar ook aan reguliere werkplekken, een receptie en een wachtkamer of woning enz.
</t>
        </r>
      </text>
    </comment>
  </commentList>
</comments>
</file>

<file path=xl/sharedStrings.xml><?xml version="1.0" encoding="utf-8"?>
<sst xmlns="http://schemas.openxmlformats.org/spreadsheetml/2006/main" count="832" uniqueCount="549">
  <si>
    <t>TLP CLEAR</t>
  </si>
  <si>
    <t>Ja</t>
  </si>
  <si>
    <t>Nee</t>
  </si>
  <si>
    <t>Onderwerpen</t>
  </si>
  <si>
    <t>Maximaal</t>
  </si>
  <si>
    <t>Score</t>
  </si>
  <si>
    <t>Score berekenen?</t>
  </si>
  <si>
    <t>Percentage</t>
  </si>
  <si>
    <t>Context en Leiderschap</t>
  </si>
  <si>
    <t>Planning</t>
  </si>
  <si>
    <t>Ondersteuning en Uitvoering</t>
  </si>
  <si>
    <t>Evaluatie en Verbetering</t>
  </si>
  <si>
    <t>Organisatorische beheersmaatregelen</t>
  </si>
  <si>
    <t>Mensgerichte beheersmaatregelen</t>
  </si>
  <si>
    <t>Fysieke beheersmaatregelen</t>
  </si>
  <si>
    <t>Technologische beheersmaatregelen</t>
  </si>
  <si>
    <t>Algemene Verordening Gegevensbescherming</t>
  </si>
  <si>
    <t>Cyberbeveiligingswet</t>
  </si>
  <si>
    <t>Totaal score</t>
  </si>
  <si>
    <t>Gebruik</t>
  </si>
  <si>
    <t xml:space="preserve">Vul per onderdeel de vragen in de tabs in door in de onderste cel te klikken en het dropdown menu te selecteren. Hierdoor wordt een score opgebouwd die in de rechtergrafiek gevisualiseerd wordt. </t>
  </si>
  <si>
    <t>Toelichting</t>
  </si>
  <si>
    <t>Deze tool is gebaseerd op de NEN 7510-2024, de AVG en de Cyberbeveiligingswet. Middels deze tool verkrijgt u inzicht in het volwassenheidsniveau van uw organisatie op het gebied van informatiebeveiliging. Deze tool is ontwikkeld door Z-CERT om zorginstellingen te helpen. Aan de uitkomsten kunnen geen rechten ontleend worden.</t>
  </si>
  <si>
    <t>Is er inzicht in de organisatie en haar context?</t>
  </si>
  <si>
    <t>Is er inzicht in de behoeften en verwachtingen van belanghebbenden?</t>
  </si>
  <si>
    <t>Is het toepassingsgebied voor het managementsysteem voor informatiebeveiliging vastgesteld?</t>
  </si>
  <si>
    <t>Is er een Information Security Management System (ISMS) ingericht?</t>
  </si>
  <si>
    <t>Zorgt de directie er voor dat informatiebeveiligingsbeleid- en doelstellingen worden vastgesteld?</t>
  </si>
  <si>
    <t>Zorgt de directie er voor dat eisen van het managementsysteem voor informatiebeveiliging in de processen van de organisatie worden geïntegreerd?</t>
  </si>
  <si>
    <t>Stelt de organisatie de benodigde middelen (tijd/geld/personeel) beschikbaar voor het managementsysteem voor informatiebeveiliging?</t>
  </si>
  <si>
    <t>Communiceert de directie het belang van doeltreffende informatiebeveiliging en het voldoen aan de eisen van het managementsysteem voor informatiebeveiliging?</t>
  </si>
  <si>
    <t>Bewerkstelligt de directie het behalen van de beoogde resultaten van het managementsysteem voor informatiebeveiliging?</t>
  </si>
  <si>
    <t>Is het informatiebeveiligingsbeleid beschikbaar?</t>
  </si>
  <si>
    <t>Heeft de directie verantwoordelijkheden en bevoegdheden die relevant zijn voor informatiebeveiliging toegekend en gecommuniceerd?</t>
  </si>
  <si>
    <t>Heeft de directie verantwoordelijkheden en bevoegdheden toegekend om te bewerkstelligen dat het managementsysteem voor informatiebeveiliging voldoet aan de NEN 7510?</t>
  </si>
  <si>
    <t>1. Nee</t>
  </si>
  <si>
    <t>1. Nee, het beleid is niet beschikbaar / Nee, want er is geen beleid</t>
  </si>
  <si>
    <t>2. Ja, in het algemeen. Niet specifiek gemaakt voor informatiebeveiliging.</t>
  </si>
  <si>
    <t>2. Ja, belanghebbenden zijn geïdentificeerd</t>
  </si>
  <si>
    <t>2. Ja, deze houdt rekening met de organisatie en haar context</t>
  </si>
  <si>
    <t>2. In ontwikkeling (PLAN/DO)</t>
  </si>
  <si>
    <t>2. Ja</t>
  </si>
  <si>
    <t>2. Deels</t>
  </si>
  <si>
    <t>2. Ja, voor het minimale</t>
  </si>
  <si>
    <t>2. Ja, als gedocumenteerde informatie</t>
  </si>
  <si>
    <t>3. Ja, inzicht in interne en externe onderwerpen die invloed hebben op doelstellingen van het ISMS</t>
  </si>
  <si>
    <t xml:space="preserve">3. Ja, belanghebbenden en de relevante eisen zijn geïdentificeerd </t>
  </si>
  <si>
    <t>3. Ja, deze houdt rekening met de organisatie en haar context en behoeften en verwachtingen van belanghebbenden</t>
  </si>
  <si>
    <t>3. Eénmaal doorlopen (CHECK/ACT)</t>
  </si>
  <si>
    <t>3. Ja, en deze sluit aan bij de strategische richting van de organisatie</t>
  </si>
  <si>
    <t>3. Ja</t>
  </si>
  <si>
    <t>3. Ja, en stuurt mensen aan om een bijdrage te leveren aan de doeltreffendheid van het managementsysteem voor informatiebeveiliging</t>
  </si>
  <si>
    <t>3. Ja, en  bevordert continue verbetering</t>
  </si>
  <si>
    <t>3. Ja, als gedocumenteerde informatie en het wordt gecommuniceerd binnen de organisatie.</t>
  </si>
  <si>
    <t>4. Ja, inzicht in interne en externe onderwerpen en welke invloed deze hebben op doelstellingen van het ISMS. Er is ook vastgesteld in hoeverre klimaatverandering hierin een belangrijk punt is.</t>
  </si>
  <si>
    <t>4. Ja, we hebben vaststeld welke eisen van belanghebbenden ingevuld worden via het ISMS.</t>
  </si>
  <si>
    <t>4. Ja, deze houdt rekening met de organisatie en haar context en de behoeften en verwachtingen van belanghebbenden en de raakvlakken met activiteiten van andere organisaties</t>
  </si>
  <si>
    <t>4. Cyclisch systeem (PLAN/DO/CHECK/ACT)</t>
  </si>
  <si>
    <t>4. Ja, deze sluit aan bij de strategische richting van de organisatie, toont leiderschap en betrokkenheid en houdt rekening met relevante wet en regelgeving</t>
  </si>
  <si>
    <t>4. Ja, en stuurt mensen aan, en ondersteunt deze, om een bijdrage te leveren aan de doeltreffendheid van het managementsysteem voor informatiebeveiliging</t>
  </si>
  <si>
    <t>4. Ja, bevordert continue verbetering en ondersteunt management om hun leiderschap te tonen binnen hun verantwoordelijkheidsgebieden</t>
  </si>
  <si>
    <t>4. Ja, als gedocumenteerde informatie, het wordt gecommuniceerd binnen de organisatie en is beschikbaar, voor zover van toepassing, voor belanghebbenden</t>
  </si>
  <si>
    <t>4. Ja, en over de prestaties van het managementsysteem voor informatiebeveiliging wordt gerapporteerd aan de directie</t>
  </si>
  <si>
    <t>Houdt de organisatie rekening met de context van de organisatie, de eisen ten aanzien van het ISMS, en de risico's en kansen om er voor te zorgen dat het managementsysteem voor informatiebeveiliging zijn beoogde resultaten behaalt?</t>
  </si>
  <si>
    <t>Plant de organisatie maatregelen om risico's te beperken en kansen te benutten?</t>
  </si>
  <si>
    <t>Is er een risicobeoordelingsprocedure voor informatiebeveiliging gedefinieerd?</t>
  </si>
  <si>
    <t>Waarborgt de risicobeoordelingsprocedure dat herhaalde risicoanalyses consistente resultaten opleveren?</t>
  </si>
  <si>
    <t>Worden informatiebeveiligingsrisico's adequaat geanalyseerd?</t>
  </si>
  <si>
    <t>Worden informatiebeveiligingsrisico's geëvalueerd?</t>
  </si>
  <si>
    <t>Wordt documentatie over het risicobeoordelingsproces bewaard?</t>
  </si>
  <si>
    <t>Is er een behandelprocedure voor informatiebeveiligingsrisico's gedefinieerd en wordt deze toegepast?</t>
  </si>
  <si>
    <t>Zijn de geselecteerde maatregelen vergeleken met de maatregelen van de NEN 7510:2024 en is vastgesteld dat geen noodzakelijke maatregelen zijn weggelaten?</t>
  </si>
  <si>
    <t>Is een verklaring van toepasselijkheid opgesteld?</t>
  </si>
  <si>
    <t>Is een behandelplan voor informatiebeveiligingsrisico's opgesteld en wordt hiervan gedocumenteerde informatie bewaard?</t>
  </si>
  <si>
    <t>Zijn er informatiebeveiligingsdoelstellingen vastgesteld voor relevante functies op relevante niveaus?</t>
  </si>
  <si>
    <t>Wordt er bij het opstellen van planningen voor het bereiken van de informatiebeveiligingsdoelstellingen adequaat omschreven wat er gedaan moet worden?</t>
  </si>
  <si>
    <t>3. Ja, om ongewenste effecten te voorkomen of te beperken</t>
  </si>
  <si>
    <t>3. Ja, de organisatie plant hoe maatregelen worden geïmplementeerd en geïntegreerd</t>
  </si>
  <si>
    <t>3. Ja, risicocriteria en risicoacceptatiecriteria voor informatiebeveiliging zijn vastgesteld</t>
  </si>
  <si>
    <t xml:space="preserve">3. Ja, informatiebeveiligingsrisico's worden geïdentificeerd </t>
  </si>
  <si>
    <t>3. Ja, op basis van kans en impact</t>
  </si>
  <si>
    <t>3. Ja, aan de hand van de opgestelde criteria</t>
  </si>
  <si>
    <t>3. Ja, hiermee kunnen passende opties voor het behandelen van risico's worden gekozen</t>
  </si>
  <si>
    <t>3. Ja, met bijlage A van de NEN 7510-2024 deel 1</t>
  </si>
  <si>
    <t>3. Ja, deze bevat de benodigde maatregelen en een rechtvaardiging voor de opname daarvan in de verklaring</t>
  </si>
  <si>
    <t>3. Ja, en de risico-eigenaren hebben hier goedkeuring voor gegeven</t>
  </si>
  <si>
    <t>3. Ja, deze doelstellingen zijn consistent met het informatiebeveiligingsbeleid en zijn meetbaar</t>
  </si>
  <si>
    <t>3. Ja, en de benodigde middelen en tijd worden beschreven</t>
  </si>
  <si>
    <t>4. Ja, om ongewenste effecten te voorkomen of te beperken en continue verbetering te bereiken</t>
  </si>
  <si>
    <t>4. Ja, de organisatie plant hoe maatregelen worden geïmplementeerd en geïntegreerd en evalueert de doeltreffendheid van deze maatregelen</t>
  </si>
  <si>
    <t>4. Ja, risicocriteria, risicoacceptatiecriteria en criteria voor het verrichten van risicobeoordelingen voor informatiebeveiliging zijn vastgesteld</t>
  </si>
  <si>
    <t xml:space="preserve">4. Ja, informatiebeveiligingsrisico's en risico-eigenaren worden geïdentificeerd </t>
  </si>
  <si>
    <t>4. Ja, op basis van kans en impact, risico's worden ingeschaald in niveaus</t>
  </si>
  <si>
    <t>4. Ja, aan de hand van de opgestelde criteria, risico's worden geprioriteerd voor behandeling</t>
  </si>
  <si>
    <t>4. Ja, hiermee kunnen passende opties voor het behandelen van risico's worden gekozen waarmee passende maatregelen kunnen worden geïmplementeerd</t>
  </si>
  <si>
    <t>4. Ja, met bijlage A van de NEN 7510-2024 deel 1 en met NEN 7510-2024 deel 2</t>
  </si>
  <si>
    <t>4. Ja, deze bevat de benodigde maatregelen, een rechtvaardiging voor de opname daarvan in de verklaring, informatie over de implementatiestatus en een rechtvaardiging voor het uitsluiten van maatregelen van de NEN 7510:2024</t>
  </si>
  <si>
    <t>4. Ja, de risico-eigenaren hebben hier goedkeuring voor gegeven en restrisico's zijn formeel geaccepteerd</t>
  </si>
  <si>
    <t>4. Ja, deze doelstellingen zijn consistent met het informatiebeveiligingsbeleid, meetbaar, worden gecommuniceerd, geactualiseerd en zijn in lijn met de informatiebeveiligingseisen en de risicobeoordeling en -behandeling</t>
  </si>
  <si>
    <t>4. Ja, de benodigde middelen en tijd worden beschreven, de verantwoordelijken en hoe resultaten zullen worden geëvalueerd</t>
  </si>
  <si>
    <t>Stelt de organisatie vast welke middelen nodig zijn, en stelt de organisatie deze middelen ook beschikbaar, voor het inrichten, implementeren, onderhouden en continue verbeteren van het managementsysteem voor informatiebeveiliging?</t>
  </si>
  <si>
    <t>Heeft de organisatie competenties vastgesteld van medewerkers die invloed hebben op de prestaties van de organisatie op het gebied van informatiebeveiliging?</t>
  </si>
  <si>
    <t>Worden medewerkers bewust gemaakt van het informatiebeveiligingsbeleid?</t>
  </si>
  <si>
    <t>Stelt de organisatie de behoefte vast aan interne en externe communicatie die relevant is voor het ISMS?</t>
  </si>
  <si>
    <t>Bevat het ISMS de gedocumenteerde informatie die de NEN 7510:2024_1 vereist?</t>
  </si>
  <si>
    <t>Wordt bij het creëren en actualiseren van gedocumenteerde informatie t.a.v. het ISMS gezorgd voor passende identificatie en beschrijving?</t>
  </si>
  <si>
    <t>Is gedocumenteerde informatie t.a.v. het ISMS beheerd?</t>
  </si>
  <si>
    <t>Wordt bij het beheer van gedocumenteerde informatie t.a.v. het ISMS rekening gehouden met distributie, toegang, het terugvinden en het gebruik?</t>
  </si>
  <si>
    <t>Wordt gedocumenteerde informatie t.a.v. het ISMS van externe oorsprong geïdentificeerd?</t>
  </si>
  <si>
    <t>Worden processen gepland, geïmplementeerd en beheerst om te voldoen aan informatiebeveiligingseisen, de vastgestelde maatregelen te implementeren en de vastgestelde informatiebeveiligingsdoelstellingen te bereiken?</t>
  </si>
  <si>
    <t>Worden geplande wijzigingen t.a.v. geplande processen beheerst?</t>
  </si>
  <si>
    <t>Worden uitbestede processen t.a.v. informatiebeveiligingseisen- maatregelen en doelstellingen vastgesteld en beheerst?</t>
  </si>
  <si>
    <t>3. Ja, op basis van de juiste scholing, opleiding of ervaring</t>
  </si>
  <si>
    <t>3. Ja, medewerkers zijn zich tevens bewust van hun bijdrage aan de doeltreffendheid van het managementsysteem voor informatiebeveiliging</t>
  </si>
  <si>
    <t>3. Ja, er is vastgesteld waarover, wanneer en met wie er gecommuniceerd wordt en wie dat doet</t>
  </si>
  <si>
    <t>3. Ja, met een vast format en er is nagedacht over het medium</t>
  </si>
  <si>
    <t>3. Ja, en de informatie is beschikbaar en geschikt voor gebruik wanneer nodig.</t>
  </si>
  <si>
    <t>3. Ja, en er wordt gebruik gemaakt van versiebeheer</t>
  </si>
  <si>
    <t>3. Ja, de consequenties van onbedoelde wijzigingen worden beoordeeld</t>
  </si>
  <si>
    <t>4. Ja, op basis van de juiste scholing, opleiding of ervaring, de organisatie spant zich in om de benodigde competenties te verwerven en documentatie van competenties wordt bewaard</t>
  </si>
  <si>
    <t>4. Ja, medewerkers zijn zich tevens bewust van hun bijdrage aan de doeltreffendheid van het ISMS en de gevolgen van het niet voldoen aan de eisen van het ISMS</t>
  </si>
  <si>
    <t>4. Ja, er is vastgesteld waarover, wanneer en met wie er gecommuniceerd wordt en wie dat doet. Er zijn processen voor communicatie hieromtrent</t>
  </si>
  <si>
    <t>4. Ja, en daarnaast bevat het ISMS ook de documentatie die de organisatie zelf heeft aangemerkt als noodzakelijk voor de doeltreffendheid van het ISMS</t>
  </si>
  <si>
    <t>4. Ja, met een vast format, er is nagedacht over het medium en er is een beoordeling en goedkeuring van geschiktheid en adequaatheid van de gedocumenteerde informatie</t>
  </si>
  <si>
    <t>4. Ja, de informatie is beschikbaar en geschikt voor gebruik wanneer nodig. De informatie is adequaat beveiligd</t>
  </si>
  <si>
    <t xml:space="preserve">4. Ja, er wordt gebruik gemaakt van versiebeheer, rekening gehouden met de leesbaarheid en er is invulling gegeven aan het proces van bewaring en vernietiging. </t>
  </si>
  <si>
    <t>4. Ja, deze informatie wordt beheerd</t>
  </si>
  <si>
    <t>4. Ja, en documentatie t.a.v. hiervan is voldoende om aan te tonen dan de uitvoering volgens planning zijn uitgevoerd.</t>
  </si>
  <si>
    <t>4. Ja, de consequenties van onbedoelde wijzigingen worden beoordeeld en maatregelen worden getroffen om nadelige effecten tegen te gaan</t>
  </si>
  <si>
    <t>Worden de informatiebeveiligingsprestaties en de doeltreffendheid van het ISMS geëvalueerd?</t>
  </si>
  <si>
    <t>Is er vastgesteld wat er moet worden gemonitord en gemeten, met inbegrip van informatiebeveiligingsprocessen en -beheersmaatregelen?</t>
  </si>
  <si>
    <t>Is er vastgesteld wanneer er wordt gemonitord en gemeten?</t>
  </si>
  <si>
    <t>Is er vastgesteld wie verantwoordelijk is voor het analyseren en evalueren van resultaten?</t>
  </si>
  <si>
    <t>Worden, met geplande tussenpozen, interne audits uitgevoerd om informatie te verkrijgen of het ISMS overeenkomt met de eisen van de organisatie en van de NEN 7510:2024 norm?</t>
  </si>
  <si>
    <t>Is er een auditprogramma vastgesteld?</t>
  </si>
  <si>
    <t>Zijn er auditcriteria vastgesteld?</t>
  </si>
  <si>
    <t>Worden auditresultaten gerapporteerd aan het relevante management?</t>
  </si>
  <si>
    <t>Beoordeelt het topmanagement het ISMS op geschiktheid, adequaatheid en doeltreffendheid?</t>
  </si>
  <si>
    <t>Wordt feedback over de informatiebeveiligingsprestaties t.o.v. trend in afwijkingen en corrigerende maatregelen in overweging genomen?</t>
  </si>
  <si>
    <t>Wordt de feedback van belanghebbenden bij de beoordeling  in overweging genomen?</t>
  </si>
  <si>
    <t>Worden de resultaten van de risicobeoordelingen en de status van het risicobehandelplan bij de beoordeling in overweging genomen?</t>
  </si>
  <si>
    <t>Wordt documentatie bewaard als bewijsmateriaal voor de resultaten van de beoordeling door het topmanagement?</t>
  </si>
  <si>
    <t>Reageert de organisatie op afwijkingen in het ISMS?</t>
  </si>
  <si>
    <t>Wordt geëvalueerd of maatregelen moeten worden getroffen om herhaling van afwijkingen te voorkomen?</t>
  </si>
  <si>
    <t>Worden de geselecteerde maatregelen voor verbetering ook daadwerkelijk geïmplementeerd?</t>
  </si>
  <si>
    <t>Worden o.b.v. afwijkingen de benodigde wijzigingen aangebracht in het ISMS</t>
  </si>
  <si>
    <t>Wordt documentatie bewaard als bewijsmateriaal van de aard van de afwijkingen?</t>
  </si>
  <si>
    <t>Wordt continu de geschiktheid, adequaatheid en doeltreffendheid van het ISMS verbeterd?</t>
  </si>
  <si>
    <t>2. Ja er vinden interne audits plaats op de eisen vanuit de NEN 7510</t>
  </si>
  <si>
    <t>2. Soms</t>
  </si>
  <si>
    <t>2. Ad-hoc</t>
  </si>
  <si>
    <t>3. Ja, de methoden hiervoor zijn vastgesteld</t>
  </si>
  <si>
    <t>3. Ja, en wie dat moet doen</t>
  </si>
  <si>
    <t>3. Ja, en er wordt documentatie bewaard van het monitoren en meten</t>
  </si>
  <si>
    <t>3. Ja zowel op de eisen uit de NEN 7510 als op de eisen van de organisaties zelf</t>
  </si>
  <si>
    <t>3. Ja, deze bevat informatie over de frequentie, verantwoordelijkheden, planningseisen en rapportage</t>
  </si>
  <si>
    <t xml:space="preserve">3. Ja, de reikwijdte van elke audit is gedefinieerd </t>
  </si>
  <si>
    <t>3. Ja, er wordt documentatie bewaard als bewijsmateriaal van het auditprogramma en de auditresultaten</t>
  </si>
  <si>
    <t xml:space="preserve">3. Ja, vooruitgang van acties van vorige beoordelingen worden gecontroleerd </t>
  </si>
  <si>
    <t>3. Ja, net als de resultaten van monitoring, meten en audits</t>
  </si>
  <si>
    <t>3. Ja, kans voor continue verbetering worden opgemerkt</t>
  </si>
  <si>
    <t>3. Ja, de doeltreffendheid van deze maatregelen wordt beoordeeld</t>
  </si>
  <si>
    <t>3. Ja, en de vervolgens genomen maatregelen</t>
  </si>
  <si>
    <t>4. Ja, de methoden hiervoor zijn vastgesteld en leveren vergelijkbare en reproduceerbare resultaten op</t>
  </si>
  <si>
    <t>4. Ja, wie dat moet doen en wanneer de resultaten worden geanalyseerd en geëvalueerd</t>
  </si>
  <si>
    <t>4. Ja, en er wordt gecontroleerd of het ISMS doeltreffend is geïmplementeerd en wordt onderhouden</t>
  </si>
  <si>
    <t>4. Ja, deze bevat informatie over de frequentie, verantwoordelijkheden, planningseisen en rapportage. Er wordt rekening gehouden met het belang van de betrokken processen en de resultaten van voorgaande audits</t>
  </si>
  <si>
    <t>4. Ja, de reikwijdte van elke audit is gedefinieerd, auditoren zijn aangewezen en audits worden objectief en onpartijdig uitgevoerd</t>
  </si>
  <si>
    <t>4. Ja, vooruitgang van acties van vorige beoordelingen worden gecontroleerd en wijzigingen in interne en externe onderwerpen worden meegenomen</t>
  </si>
  <si>
    <t>4. Ja, net als de resultaten van monitoring, meten, audits en het al dan niet voldoen aan informatiebeveiligingsdoelstellingen</t>
  </si>
  <si>
    <t>4. Ja, maatregelen worden getroffen om de afwijking te beheersen en de consequenties aan te pakken</t>
  </si>
  <si>
    <t>4. Ja, door beoordeling van de afwijking, de oorzaak vast te stellen en te bepalen of de afwijking vaker kan voorkomen</t>
  </si>
  <si>
    <t>4. Ja, de doeltreffendheid van deze maatregelen wordt beoordeeld en wijzigingen in het ISMS worden aangebracht</t>
  </si>
  <si>
    <t>4. Ja, en de vervolgens genomen maatregelen alsmede de resultaten van corrigerende maatregelen</t>
  </si>
  <si>
    <t>Is er een strategisch informatiebeveiligingsbeleid?</t>
  </si>
  <si>
    <t xml:space="preserve">Wat is de inhoud van het strategische informatiebeveiligingsbeleid? </t>
  </si>
  <si>
    <t>Wordt het beleid geevalueerd en aangepast?</t>
  </si>
  <si>
    <t>Wat betreft rollen en verantwoordelijkheden geldt:</t>
  </si>
  <si>
    <t>Wordt er contact met relevante overheidsinstanties en speciale belangengroepen onderhouden?</t>
  </si>
  <si>
    <t>Wordt er informatie verzameld over informatiebeveiligingsdreigingen?</t>
  </si>
  <si>
    <t>Is informatiebeveiliging geintegreerd in projectmanagement?</t>
  </si>
  <si>
    <t>Is er een inventarislijst van informatie en gerelateerde bedrijfsmiddelen zoals hardware, applicaties, etc?</t>
  </si>
  <si>
    <t>Hebben alle bedrijfsmiddelen een verantwoordelijke?</t>
  </si>
  <si>
    <t>Zijn er regels opgesteld voor het gebruik van bedrijfsmiddelen?</t>
  </si>
  <si>
    <t>Retourneren medewerkers en andere personen bedrijfsmiddelen na afloop van hun (arbeids)overeenkomst?</t>
  </si>
  <si>
    <t xml:space="preserve">Is er een classificatie van informatie in de organisatie? </t>
  </si>
  <si>
    <t>Is informatie gelabeld conform het beleid?</t>
  </si>
  <si>
    <t>Zijn er afspraken over het overdragen van informatie aan anderen?</t>
  </si>
  <si>
    <t>Is er een toegangsbeleid t.a.v. persoonlijke gezondheidsgegevens vastgesteld?</t>
  </si>
  <si>
    <t>Zijn er procedures voor het registreren en afmelden van gebruikers vastgesteld?</t>
  </si>
  <si>
    <t>Zijn er procedures voor het verlenen en intrekken van toegangsrechten tot informatiesystemen vastgesteld?</t>
  </si>
  <si>
    <t>Zijn er procedures voor het verlenen van toegang tot systemen met persoonlijke gezondheidsgegevens?</t>
  </si>
  <si>
    <t>Wordt de toewijzing van speciale bevoegdheden tot systemen beperkt en beheerst?</t>
  </si>
  <si>
    <t>Is er een proces vastgesteld voor het toewijzen van wachtwoorden?</t>
  </si>
  <si>
    <t>Wordt regelmatig gecontroleerd of toegangsrechten nog kloppen?</t>
  </si>
  <si>
    <t>Zijn met leveranciers eisen t.a.v. informatiebeveiliging overeengekomen om risico's te verlagen die verband houden met de toegang van tot bedrijfsmiddelen van de organisatie?</t>
  </si>
  <si>
    <t>Zijn de risico's beoordeeld i.v.m. de toegang van leveranciers tot systemen van de organisatie die gezondheidsinformatie verwerken of bevatten?</t>
  </si>
  <si>
    <t>Zijn alle relevante informatiebeveiligingseisen vastgesteld en overeengekomen met leveranciers die toegang hebben tot IT-infrastructuur?</t>
  </si>
  <si>
    <t>Bevatten overeenkomsten met leveranciers eisen m.b.t. informatiebeveiligingsrisico's i.v.m de toeleveringsketen van diensten en producten op het gebied van IT?</t>
  </si>
  <si>
    <t>Wordt de dienstverlening van leveranciers gemonitord, beoordeeld en geaudit?</t>
  </si>
  <si>
    <t>Worden veranderingen in de dienstverlening van leveranciers beheerd?</t>
  </si>
  <si>
    <t>Bestaat er beleid en processen rondom informatiebeveiliging en clouddiensten?</t>
  </si>
  <si>
    <t>Worden informatiebeveiligings-gebeurtenissen zo snel mogelijk via een vast proces gerapporteerd?</t>
  </si>
  <si>
    <t>Zijn er verantwoordelijkheden en procedures vastgesteld om te kunnen reageren op informatiebeveiligingsincidenten?</t>
  </si>
  <si>
    <t>Zijn er procedures vastgesteld om bewijsmateriaal rondom incidenten te verzamelen?</t>
  </si>
  <si>
    <t>Zijn er procedures geïmplementeerd intellectuele eigendomsrechten te beschermen?</t>
  </si>
  <si>
    <t>Zijn handleidingen voor apparatuur en programma's gedocumenteerd en beschikbaar gesteld aan gebruikers die ze nodig hebben?</t>
  </si>
  <si>
    <t>Worden zorgontvangers op unieke wijze geïdentificeerd in de systemen?</t>
  </si>
  <si>
    <t>1. Informatiebeveiligingsdoelstellingen</t>
  </si>
  <si>
    <t>1. Het management eist van al het personeel naleving van het informatiebeveiligingsbeleid</t>
  </si>
  <si>
    <t>1. Dat wordt gevraagd maar gaat niet altijd goed</t>
  </si>
  <si>
    <t>1. Nee, want er is geen beleid</t>
  </si>
  <si>
    <t>1. Nee, informatiebeveiligingsgebeurtenissen worden niet gerapporteerd</t>
  </si>
  <si>
    <t>1. Beide stellingen zijn niet waar</t>
  </si>
  <si>
    <t>2. Ja, door de directie goedgekeurd</t>
  </si>
  <si>
    <t>2. Informatiebeveiligingsdoelstellingen, verantwoordelijkheden</t>
  </si>
  <si>
    <t>2. Ja, ad hoc</t>
  </si>
  <si>
    <t>2. Bovenstaande, en er is tenminste één persoon verantwoordelijk voor informatiebeveiliging</t>
  </si>
  <si>
    <t>2. Ja in de projectmanagementsjablonen staan standaardteksten over informatiebeveiliging</t>
  </si>
  <si>
    <t>2. Ja, voor de belangrijke bedrijfsmiddelen / bepaalde afdeling</t>
  </si>
  <si>
    <t>2. Ja, voor de belangrijke bedrijfsmiddelen</t>
  </si>
  <si>
    <t>2. Dat wordt gevraagd en gaat goed</t>
  </si>
  <si>
    <t>2. Ja, maar niet geformaliseerd</t>
  </si>
  <si>
    <t>2. Nee</t>
  </si>
  <si>
    <t>2. Ja, alleen voor overdracht binnen de organisatie</t>
  </si>
  <si>
    <t>2. Nee, dit is onderdeel van het normale toegangsbeleid</t>
  </si>
  <si>
    <t>2. Ja, maar deze worden niet gehanteerd / zijn niet vastgelegd</t>
  </si>
  <si>
    <t>2. Ja, voor bepaalde systemen</t>
  </si>
  <si>
    <t>2. Ja, iedereen krijgt hetzelfde standaardwachtwoord, dit wachtwoord moet meteen worden gewijzigd.</t>
  </si>
  <si>
    <t>2. Ja, voor kritieke systemen</t>
  </si>
  <si>
    <t>2. Ja, voor sommige leveranciers</t>
  </si>
  <si>
    <t>2. Ja, voor de aanschaf</t>
  </si>
  <si>
    <t>2. Ja, door sommige medewerkers</t>
  </si>
  <si>
    <t>2. Ja, processen, rollen en verantwoordelijkheden zijn vastgelegd in een incident responsplan</t>
  </si>
  <si>
    <t>2. Ja, voor bepaalde systemen en handelingen</t>
  </si>
  <si>
    <t>2. Eén van beide stellingen is waar</t>
  </si>
  <si>
    <t>2. Ja, maar niet toegespitst op specifieke informatiesystemen of processen</t>
  </si>
  <si>
    <t>3. Ja, door de directie goedgekeurd en verspreid onder de werknemers</t>
  </si>
  <si>
    <t>3. Informatiebeveiligingsdoelstellingen, verantwoordelijkheden, relevantie met bedrijfsstrategie, wet- en regelgeving en actuele dreigingen,</t>
  </si>
  <si>
    <t>3. Ja, tenminste jaarlijks</t>
  </si>
  <si>
    <t>3. Bovenstaande, en er zijn diverse verantwoordelijkheden bij informatiebeveiliging gedefinieerd</t>
  </si>
  <si>
    <t>3. Ja en deze contacten worden bijgehouden</t>
  </si>
  <si>
    <t>3. Ja en deze wordt geanalyseerd</t>
  </si>
  <si>
    <t>3. Ja per project worden de kansen en risico's rondom informatiebeveiliging actief gemanaged</t>
  </si>
  <si>
    <t>3. Ja, voor alle bedrijfsmiddelen, inclusief informatiestromen binnen de organisatie</t>
  </si>
  <si>
    <t>3. Ja, voor de complete inventarislijst</t>
  </si>
  <si>
    <t>3. Dat wordt gevraagd, gaat goed en wordt bijgehouden d.m.v. bevestigingen van inleveren</t>
  </si>
  <si>
    <t>3. Ja, en geformaliseerd in een beleid</t>
  </si>
  <si>
    <t>3. Ja, voor belangrijke/sommige documenten</t>
  </si>
  <si>
    <t>3. Ja, voor overdracht binnen de organisatie en tussen de organisatie en andere partijen</t>
  </si>
  <si>
    <t>3. Ja, hierin zijn kritieke rollen gedefinieerd</t>
  </si>
  <si>
    <t>3. Ja, iedereen krijgt een uniek wachtwoord, dit wachtwoord moet direct worden gewijzigd</t>
  </si>
  <si>
    <t>3. Ja voor aanschaf, gebruik en beheer</t>
  </si>
  <si>
    <t>3. Ja, medewerkers zijn zich bewust van verantwoordelijkheid om elk (bijna)incident zo snel mogelijk te melden</t>
  </si>
  <si>
    <t>3. Ja, en dit incident responsplan is gecommuniceerd</t>
  </si>
  <si>
    <t>3. Beide stellingen zijn waar</t>
  </si>
  <si>
    <t>3. Ja, maar alleen voor de primaire processen en systemen</t>
  </si>
  <si>
    <t>3. Ja, en deze worden sporadisch bijgehouden</t>
  </si>
  <si>
    <t>3. Ja en de unieke identificatie wordt getoond of geprint vanuit de gezondheidsinformatiesystemen</t>
  </si>
  <si>
    <t>4. Ja, door de directie goedgekeurd en verspreid onder de werknemers en andere relevante belanghebbenden</t>
  </si>
  <si>
    <t>4. Informatiebeveiligingsdoelstellingen, verantwoordelijkheden, relevantie met bedrijfsstrategie, wet- en regelgeving en actuele dreigingen, proces voor het omgaan met incidenten/crises</t>
  </si>
  <si>
    <t>4. Ja, ten minste jaarlijks en bij ernstige (bijna)incidenten</t>
  </si>
  <si>
    <t>4. Bovenstaande, en conflicterende taken en verantwoordelijkheden zijn hierbij gescheiden.</t>
  </si>
  <si>
    <t>4. Ja, deze contacten worden bijgehouden en er zijn afspraken gemaakt over de manier van communiceren</t>
  </si>
  <si>
    <t>4. Ja en deze wordt geanalyseerd en indien nodig vertaald in acties</t>
  </si>
  <si>
    <t>4. Ja per project worden de kansen en risico's rondom informatiebeveiliging actief gemanaged en lessen worden in vervolgprojecten toegepast.</t>
  </si>
  <si>
    <t>4. Ja, voor alle bedrijfsmiddelen, inclusief informatiestromen binnen de organisatie en met externe organisaties</t>
  </si>
  <si>
    <t>4. Ja, voor de complete inventarislijst en de verantwoordelijken zijn hiervan op de hoogte</t>
  </si>
  <si>
    <t>4. Zie 3. Dit omvat zowel het inleveren van hardware als het vernietigen van informatie</t>
  </si>
  <si>
    <t>4. Ja, en geformaliseerd in een beleid op basis van waarde, wettelijke eisen, gevoeligheid en onmisbaarheid voor de organisatie</t>
  </si>
  <si>
    <t>4. Ja, voor alle documenten</t>
  </si>
  <si>
    <t>4. Zie punt 3; zonder deze afspraken vindt geen overdracht van informatie plaats</t>
  </si>
  <si>
    <t>4. Ja, hierin zijn alle rollen gedefinieerd</t>
  </si>
  <si>
    <t>4. Ja, iedereen krijgt een uniek wachtwoord, deze moet direct worden gewijzigd. Beheerders zijn niet op de hoogte van de wachtwoorden van gebruikers.</t>
  </si>
  <si>
    <t>4. Ja en gedocumenteerd</t>
  </si>
  <si>
    <t>4. Ja en passende beheersmaatregelen zijn geïmplementeerd</t>
  </si>
  <si>
    <t>4. Ja en minimale beheersmaatregelen zijn benoemd die moeten worden geïmplementeerd</t>
  </si>
  <si>
    <t>4. Ja en hier wordt op gemonitord</t>
  </si>
  <si>
    <t>4. Ja en vastgestelde problemen worden opgelost</t>
  </si>
  <si>
    <t>4. Ja, rekening houdend met de kritikaliteit van bedrijfsinformatie, betrokken systemen en processen en herbeoordeling van risico's</t>
  </si>
  <si>
    <t>4. Ja voor aanschaf gebruik, beheer en beëindiging van de clouddienst</t>
  </si>
  <si>
    <t>4. Ja, en na significante incidenten wordt het incident responsplan geëvalueerd</t>
  </si>
  <si>
    <t>4. Ja</t>
  </si>
  <si>
    <t>4. Ja, en deze worden regelmatig bijgehouden</t>
  </si>
  <si>
    <t>4. Zie 3. en indien van toepassing kunnen dubbele of meervoudige registraties samengevoegd worden.</t>
  </si>
  <si>
    <t>Wordt de achtergrond van kandidaten voor een dienstverband gecontroleerd voordat ze in dienst treden?</t>
  </si>
  <si>
    <t>Zijn verantwoordelijkheden rondom informatiebeveiliging opgenomen in de arbeidsovereenkomst?</t>
  </si>
  <si>
    <t>Wordt personeel getraind in informatiebeveiligingsbewustzijn?</t>
  </si>
  <si>
    <t>Kent de organisatie een disciplinaire procedure met sancties rondom schendingen van het informatiebeveiligingsbeleid?</t>
  </si>
  <si>
    <t>Stoppen de verantwoordelijkeden met betrekking tot informatiebeveiliging na afloop van het dienstverband?</t>
  </si>
  <si>
    <t>Kent de organisatie geheimhoudingsovereenkomsten?</t>
  </si>
  <si>
    <t>1. Hooguit een controle van het ID bewijs.</t>
  </si>
  <si>
    <t>1. Ja, de verantwoordelijkheden van de organisatie zijn opgenomen.</t>
  </si>
  <si>
    <t>1. Nee, althans niet op het gebied van informatiebeveiliging.</t>
  </si>
  <si>
    <t>1. Ja die stoppen.</t>
  </si>
  <si>
    <t>2. Ja, bijvoorbeeld door controle van referenties en/of VOG en/of BIG registratie.</t>
  </si>
  <si>
    <t>2. Ja, voor de verantwoordelijkheden van de organisatie zijn opgenomen, bij IT-achtige functies aangevuld met de verantwoordelijkheid van de medewerkers.</t>
  </si>
  <si>
    <t>2. Ja.</t>
  </si>
  <si>
    <t>2. Nee, deze duren voort na afloop van het dienstverband. Dit is vastgelegd, in de arbeidsovereenkomst of vergelijkbaar.</t>
  </si>
  <si>
    <t>2. Ja, inclusief een tekst over vertrouwelijk omgaan met persoonlijke gezondheidsinformatie.</t>
  </si>
  <si>
    <t>3. Ja,  gebaseerd op informatieclassificatie of risicobeoordeling vindt controle plaats van referenties en/of VOG en/of BIG registratie.</t>
  </si>
  <si>
    <t>3. Ja, voor alle functies worden de verantwoordelijkheden van de medewerker en van de organisatie vermeld.</t>
  </si>
  <si>
    <t>3. Ja, bij aanvang van het dienstverband. Dit geldt ook voor stagiairs, inhuurkrachten enzovoort.</t>
  </si>
  <si>
    <t>3. Ja, deze geldt voor medewerkers, stagiairs, inhuurkrachten enzovoort.</t>
  </si>
  <si>
    <t>3. Nee, deze duren voort en dit is vastgelegd. Ook voor andere betrokkenen dan medewerkers.</t>
  </si>
  <si>
    <t>3. Ja, en deze worden regelmatig beoordeeld.</t>
  </si>
  <si>
    <t>4. Ja, zie punt 3 en we herhalen de controles periodiek.</t>
  </si>
  <si>
    <t>4. Ja, voor alle functies worden de verantwoordelijkheden van de medewerker en van de organisatie vermeld. Dit is waar nodig specifiek gemaakt voor de omgang met persoonlijke gezondheidsinformatie.</t>
  </si>
  <si>
    <t>4. Ja, bij aanvang van het dienstverband en met regelmatige functiespecifieke opfriscursussen</t>
  </si>
  <si>
    <t>4. Ja, en we kunnen aantonen dat deze afdoende gecommuniceerd is.</t>
  </si>
  <si>
    <t>4. Nee, deze duren voort. Dit is vastgelegd. Bij vertrek van een medewerker of andere betrokkene worden de verantwoordelijkheden benadrukt.</t>
  </si>
  <si>
    <t>4. Ja en deze worden regelmatig beoordeeld en ondertekend door het personeel.</t>
  </si>
  <si>
    <t>Zijn er toegangsbeveiligingen aangebracht om ruimten te beschermen waar zich informatie en IT-voorzieningen bevinden?</t>
  </si>
  <si>
    <t>Worden gebouwen en terreinen gemonitord op onbevoegde toegang?</t>
  </si>
  <si>
    <t>Zijn er fysieke beveiligingsmaatregelen getroffen tegen brand, overstroming, oproer en andere vormen van natuurlijke of menselijke calamiteiten?</t>
  </si>
  <si>
    <t>Er zijn clear desk en clear screen regels.</t>
  </si>
  <si>
    <t>Wordt apparatuur veilig geplaatst?</t>
  </si>
  <si>
    <t>Is apparatuur (laptops, medische apparatuur bij prikposten, hardware voor telemonitoring)  buiten het terrein van de organisatie voldoende beschermd?</t>
  </si>
  <si>
    <t>Worden opslagmedia (fysieke harde schijven, usb sticks, geheugenkaarten enz.) beheerd</t>
  </si>
  <si>
    <t>Zijn er maatregelen getroffen om de gevolgen van stroomuitval en onderbrekingen van andere nutsvoorzieningen te beperken?</t>
  </si>
  <si>
    <t>Zijn er maatregelen getroffen om voedings- en telecommunicatiekabels te beschermen?</t>
  </si>
  <si>
    <t>Wordt apparatuur adequaat onderhouden?</t>
  </si>
  <si>
    <t>Wordt zeker gesteld dat gevoelige gegevens en in licentie gebruikte programmatuur is vernietigd als opslagmedia wordt verwijderd of hergebruikt?</t>
  </si>
  <si>
    <t>2. Ja, er zijn twee beveiligigszones: wel beveiligd en niet beveiligd</t>
  </si>
  <si>
    <t>2. Ja, alleen kantoorlocaties tijdens kantooruren</t>
  </si>
  <si>
    <t>2. Ja, tot op zekere hoogte</t>
  </si>
  <si>
    <t>2. Ja, meestal</t>
  </si>
  <si>
    <t>2. Ja, door middel van goten en labels</t>
  </si>
  <si>
    <t>2. Ja, sporadisch</t>
  </si>
  <si>
    <t>2. Ja, sporadisch / simpele vorm van verwijderen</t>
  </si>
  <si>
    <t>3. Ja, er zijn beveiligingszones ingesteld op basis van de classificatie van de informatie die in ruimtes verwerkt wordt.</t>
  </si>
  <si>
    <t>3. Ja, kantoor- en zorglocaties - tijdens kantooruren</t>
  </si>
  <si>
    <t>3. Ja, op basis van een risicoanalyse</t>
  </si>
  <si>
    <t>3. Ja en deze zijn gecommuniceerd</t>
  </si>
  <si>
    <t>3. Ja, passend bij de beveiligde zones</t>
  </si>
  <si>
    <t>3. Ja, op basis van de classificatie van de informatie</t>
  </si>
  <si>
    <t>3. Ja, rekening houdend met de benodigde capaciteit</t>
  </si>
  <si>
    <t>3. Ja, door middel van goten en labels, er wordt rekening gehouden met straling van medische apparatuur</t>
  </si>
  <si>
    <t>3. Ja, regelmatig</t>
  </si>
  <si>
    <t>3. Ja, altijd / fysieke vernietiging of onherstelbaar overschreven</t>
  </si>
  <si>
    <t>4. Zie 3. waarbij per zone passende beveiliging wordt gebruikt.</t>
  </si>
  <si>
    <t>4. Ja, kantoor- en zorglocaties, 24x7.</t>
  </si>
  <si>
    <t>4. Ja, deze zijn gecommuniceerd en worden nageleefd+gehandhaafd.</t>
  </si>
  <si>
    <t>4. Ja, in een passende zone, met periodieke controles</t>
  </si>
  <si>
    <t>4. Ja, op basis van een risicoanalyse, in het geval van apparatuur die persoonlijke gezondheidsgegevens verwerkt is er toestemming van de management</t>
  </si>
  <si>
    <t>4. Ja op basis van classificatie waarbij persoonlijke gezondheidsgegevens uitsluitend versleuteld worden opgeslagen.</t>
  </si>
  <si>
    <t>4. Ja, rekening houdend met de benodigde capaciteit. Maatregelen zoals dubbele stroomtoevoer en UPS zijn getroffen</t>
  </si>
  <si>
    <t>4. Ja, regelmatig en steekproefsgewijs en op basis van het convenant medische technologie</t>
  </si>
  <si>
    <t>Is er beleid en zijn er maatregelen getroffen ter bescherming tegen risico’s van het gebruik van draagbare computers en/of communicatiefaciliteiten?</t>
  </si>
  <si>
    <t>Wordt gebruikers alleen toegang verleend tot diensten waarvoor ze specifiek bevoegd zijn?</t>
  </si>
  <si>
    <t>Wordt de toegang tot broncode van programmatuur beperkt?</t>
  </si>
  <si>
    <t>Worden er authenticatiemethoden gebruikt om toegang van gebruikers op afstand te beheersen?</t>
  </si>
  <si>
    <t>Wordt het gebruik van middelen/systemen gemonitord en aangepast op basis van de capaciteitseisen?</t>
  </si>
  <si>
    <t>Worden er maatregelen getroffen tegen malware?</t>
  </si>
  <si>
    <t>Wordt er informatie verkregen over technische kwetsbaarheden van de gebruikte informatiesystemen?</t>
  </si>
  <si>
    <t>Worden processen en intrumenten gebruikt om de configuratie van systemen gedurende de hele levenscyclus te beveiligen?</t>
  </si>
  <si>
    <t>In informatiesystemen en op gegevensdragers bewaarde informatie wordt gewist als deze niet meer vereist is.</t>
  </si>
  <si>
    <t>Worden technieken als maskeren, pseudonimiseren of anonimiseren ingezet om (persoons)gegevens minder gevoelig te maken?</t>
  </si>
  <si>
    <t>Worden maatregelen getroffen om te voorkomen dat gegevens onbedoeld de organisatie verlaten en/of openbaar gemaakt worden?</t>
  </si>
  <si>
    <t>Worden er back-ups gemaakt van informatie en applicaties?</t>
  </si>
  <si>
    <t>In hoeverre kan ononderbroken werking van systemen gewaarborgd worden?</t>
  </si>
  <si>
    <t>Worden er logbestanden aangemaakt waarin de activiteiten van gebruikers en informatiebeveiligingsgebeurtenissen worden vastgelegd?</t>
  </si>
  <si>
    <t>Wordt gemonitord op afwijkend gedrag in netwerken en systemen?</t>
  </si>
  <si>
    <t>Zijn informatiesystemen die tijdkritische activiteiten ondersteunen voorzien van kloksynchronisatie om mogelijke tijdsverschillen tussen verschillende registraties van activiteiten te signaleren daarvoor te corrigeren?</t>
  </si>
  <si>
    <t>Het gebruik van systeemhulpmiddelen die in staat kunnen zijn om beheersmaatregelen voor systemen en toepassingen te omzeilen, wordt beperkt en gecontroleerd.</t>
  </si>
  <si>
    <t>Er bestaan procedures en maatregelen om veilig software te kunnen installeren op operationele systemen.</t>
  </si>
  <si>
    <t>Zijn er maatregelen getroffen om netwerken te beschermen?</t>
  </si>
  <si>
    <t>Zijn er maatregelen getroffen om informatie die beschikbaar wordt gesteld op de website te beschermen?</t>
  </si>
  <si>
    <t>Is er beleid t.a.v. het gebruik van cryptografische beheersmaatregelen voor de bescherming van informatie?</t>
  </si>
  <si>
    <t>Voor het veilig ontwikkelen van systemen zijn regels vastgesteld en deze worden toegepast.</t>
  </si>
  <si>
    <t>Bij het ontwikkelen of aanschaffen van toepassingen worden informatiebeveiligingseisen meegenomen.</t>
  </si>
  <si>
    <t>Bij het testen van software worden de beveiligingseisen ook getest</t>
  </si>
  <si>
    <t>Bij het uitbesteden van systeemontwikkeling worden informatiebeveiligingseisen meegenomen.</t>
  </si>
  <si>
    <t>Zijn IT-omgevingen voor ontwikkeling, testen of instructiedoeleinden gescheiden van de productieomgeving?</t>
  </si>
  <si>
    <t>Is er een proces voor het beheren van wijzigingen in de IT?</t>
  </si>
  <si>
    <t>Worden er tot personen herleidbare patiëntgegevens gebruikt als testgegevens?</t>
  </si>
  <si>
    <t>Bij tests of audits van operationele systemen waarbij informatiebeveiligingsrisico's zouden kunnen ontstaan worden afspraken gemaakt tussen tester en verantwoordelijk management</t>
  </si>
  <si>
    <t>Groepen gebruikers of systemen in een netwerksegment worden zo klein mogelijk gehouden. Vanuit het ene netwerksegment is uitsluitend toegang tot een ander netwerksegment als beide betrokken segmenten elkaar hebben geauthenticeerd.</t>
  </si>
  <si>
    <t>1. Nee, of hooguit ad hoc</t>
  </si>
  <si>
    <t>1. Niet of nauwelijks</t>
  </si>
  <si>
    <t>1. Nee, gedeeltelijk of sporadisch</t>
  </si>
  <si>
    <t>1. Dat weten we niet</t>
  </si>
  <si>
    <r>
      <rPr>
        <sz val="10"/>
        <color theme="1"/>
        <rFont val="Open Sans"/>
        <family val="2"/>
      </rPr>
      <t>1.</t>
    </r>
    <r>
      <rPr>
        <i/>
        <sz val="10"/>
        <color theme="1"/>
        <rFont val="Open Sans"/>
        <family val="2"/>
      </rPr>
      <t xml:space="preserve"> </t>
    </r>
    <r>
      <rPr>
        <sz val="10"/>
        <color theme="1"/>
        <rFont val="Open Sans"/>
        <family val="2"/>
      </rPr>
      <t>Nee</t>
    </r>
  </si>
  <si>
    <t>1. Ja, de testomgeving maakt gebruik van dezelfde database als de productieomgeving</t>
  </si>
  <si>
    <t>2. Ja, deze zijn versleuteld</t>
  </si>
  <si>
    <t>2. Ja, maar alleen voor kritieke systemen</t>
  </si>
  <si>
    <t>2. Ja, in een aparte broncodebibliotheek</t>
  </si>
  <si>
    <t>2. Ja, een factor authenticatie</t>
  </si>
  <si>
    <t>2. Ja, alleen gemonitord</t>
  </si>
  <si>
    <t>2. Ja, om malware te kunnen detecteren</t>
  </si>
  <si>
    <t>2. Ja, bij bepaalde toepassingen</t>
  </si>
  <si>
    <t>2. Ja, voor hardware en applicaties waarvan wij het beheer in huis uitvoeren</t>
  </si>
  <si>
    <t>2. Ja, dat doen we ad hoc</t>
  </si>
  <si>
    <t>2. Ja, bijvoorbeeld voor testgegevens of ten behoeve van onderzoeksdata</t>
  </si>
  <si>
    <t>2. Het is niet mogelijk om bedrijfsdata op USB sticks te bewaren, te kopieren naar privé cloud-omgevingen en dergelijke.</t>
  </si>
  <si>
    <t>2. Ja, volgens een vast schema</t>
  </si>
  <si>
    <t>2. Er zijn beschikbaarheidseisen vastgesteld</t>
  </si>
  <si>
    <t>2. Ja, van bepaalde systemen</t>
  </si>
  <si>
    <t>2. Ja tijdens kantooruren</t>
  </si>
  <si>
    <t>2. Ja, beperkt</t>
  </si>
  <si>
    <t>2. Ja, op het netwerk</t>
  </si>
  <si>
    <t>2. Ja, systemen zijn beveiligd</t>
  </si>
  <si>
    <t>2. Ja, die regels bestaan</t>
  </si>
  <si>
    <t>2. Ja, deze worden gespecificeerd</t>
  </si>
  <si>
    <t>2. Ja, soms</t>
  </si>
  <si>
    <t>2. Ja, hierop wordt gestuurd</t>
  </si>
  <si>
    <t>2. Alleen de ontwikkelomgeving</t>
  </si>
  <si>
    <t>2. Ja, de testomgeving maakt gebruik van een kopie van de database van de productieomgeving</t>
  </si>
  <si>
    <t>2. Ja dit geldt voor gebruikers</t>
  </si>
  <si>
    <t>3. Ja, deze zijn versleuteld en op afstand te ‘wipen’</t>
  </si>
  <si>
    <t>3a. Ja, in een aparte broncodebibliotheek op een ontwikkelomgeving</t>
  </si>
  <si>
    <t>3. Ja, voor sommige systemen twee factor authenticatie</t>
  </si>
  <si>
    <t>3. Ja gemonitord en aangepast op de huidige eisen</t>
  </si>
  <si>
    <t>3. Ja, om malware te voorkomen, te detecteren en om van malware te kunnen herstellen</t>
  </si>
  <si>
    <t>3. Ja, voor hardware, applicaties en clouddiensten</t>
  </si>
  <si>
    <t>3. Ja, volgens een vast proces, voor persoonsgegevens</t>
  </si>
  <si>
    <t>3. Ja, en dit gebeurt volgens geautomatiseerde processen</t>
  </si>
  <si>
    <t>3. Afwijkende bestandsuitwisselingen worden gedetecteerd en daarop wordt actie ondernomen.</t>
  </si>
  <si>
    <t>3. Ja, regelmatig en er wordt getest of de back-up terug kan worden gezet</t>
  </si>
  <si>
    <t>3. Er zijn beschikbaarheidseisen vastgesteld en er wordt gemeten of die gehaald worden.</t>
  </si>
  <si>
    <t>3. Ja, en deze worden voor een bepaalde periode bewaard om te controleren</t>
  </si>
  <si>
    <t>3. Ja, 24x7</t>
  </si>
  <si>
    <t>3. Deels, maar tenminste voor alle systemen die persoonlijke gezondheidsinformatie verwerken</t>
  </si>
  <si>
    <t>3. Ja, beperkt en gecontroleerd</t>
  </si>
  <si>
    <t>3. Ja, op het netwerk en op werkplekken</t>
  </si>
  <si>
    <t>3. Ja, op basis van een beleid en risicoanalyse</t>
  </si>
  <si>
    <t>3. Ja, systemen zijn beveiligd en worden getest op kwetsbaarheden</t>
  </si>
  <si>
    <t>3. Ja, dit beleid wordt regelmatig bijgewerkt</t>
  </si>
  <si>
    <t>3a. Ja, die regels bestaan en worden toegepast.</t>
  </si>
  <si>
    <t>3. Ja, deze worden gespecificeerd en soms goedgekeurd</t>
  </si>
  <si>
    <t>3. Ja, altijd</t>
  </si>
  <si>
    <t>3a. Ja hierop wordt gestuurd, bewaakt en beoordeeld</t>
  </si>
  <si>
    <t>3. Alleen de ontwikkel- en testomgeving</t>
  </si>
  <si>
    <t>3. Ja, hierbij wordt opgelet dat de informatievoorziening en de continuïteit van zorg gegarandeerd zijn.</t>
  </si>
  <si>
    <t>3. Nee, een kopie van de database van de productieomgeving is geanonimiseerd</t>
  </si>
  <si>
    <t>3. Ja dit geldt voor gebruikers en informatiesystemen</t>
  </si>
  <si>
    <t>4. Ja, deze zijn versleuteld, op afstand te ‘wipen’ en er is een procedure aanwezig ingeval van diefstal</t>
  </si>
  <si>
    <t>3b. n.v.t.</t>
  </si>
  <si>
    <t>4. Ja, twee factor authenticatie voor tenminste alle systemen waarin persoonlijke gezondheidsinformatie wordt verwerkt.</t>
  </si>
  <si>
    <t>4. Ja gemonitord en aangepast op huidige en toekomstige capaciteitseisen</t>
  </si>
  <si>
    <t>4. Ja, om malware te voorkomen, te detecteren en om van malware te kunnen herstellen. Ook het gebruikersbewustzijn rondom de risico's van malware wordt vergroot</t>
  </si>
  <si>
    <t>4. Ja, voor alle systemen en verbindingen daartussen. Inclusief medische apparatuur indien van toepassing</t>
  </si>
  <si>
    <t>4. Ja, volgens een vast proces voor alle informatie, op basis van een classficatie of bewaarbeleid</t>
  </si>
  <si>
    <t>4. Ja, volgens geautomatiseerde processen die zorgvuldig getest worden.</t>
  </si>
  <si>
    <t>4. Bovenstaande gebeurt op basis van classificatie van data.</t>
  </si>
  <si>
    <t>4. Ja, regelmatig en er wordt getest of de back-up terug kan worden gezet. De gegevens worden in een veilige omgeving opgeslagen.</t>
  </si>
  <si>
    <t>4. Voor de kritische systemen is voldoende redundantie ingeregeld om zeker te zijn dat de beschikbaarheidseisen gehaald worden.</t>
  </si>
  <si>
    <t>4. Ja, 24x7 inclusief analysecapaciteit om te beoordelen of het om incidenten gaat.</t>
  </si>
  <si>
    <t>4. Ja voor alle systemen, interfaces tussen systemen en logging.</t>
  </si>
  <si>
    <t>4. Ja, beperkt en gecontroleerd voor alle omgevingen</t>
  </si>
  <si>
    <t>4. Ja, op basis van een beleid en risicoanalyse, inclusief segmentatie van netwerken</t>
  </si>
  <si>
    <t>4. Ja en dit bevat ook processen rondom het beheer van cryptografische sleutels en certificaten</t>
  </si>
  <si>
    <t>3b. Niet van toepassing</t>
  </si>
  <si>
    <t>4. Ja, deze worden gespecificeerd en goedgekeurd voor de aanschaf of ontwikkeling</t>
  </si>
  <si>
    <t>4. Nee, er wordt gebruik gemaakt van een compleet fictieve database</t>
  </si>
  <si>
    <t>4. Ja en de netwerksegmenten authenticeren elkaar.</t>
  </si>
  <si>
    <t>Bij de vragen op dit tabblad worden onder 'betrokkenen' alle groepen personen verstaan waarover de organisatie persoonsgegevens verwerkt. Denk aan patienten of clienten, medewerkers, stagiairs, sollicitanten en ingehuurde arbeid.</t>
  </si>
  <si>
    <t>Zijn er doeleinden omschreven voor de verwerking van persoonsgegevens?</t>
  </si>
  <si>
    <t>Kent elke  verwerking van  persoonsgegevens een wettelijke grondslag?</t>
  </si>
  <si>
    <t>Kunnen betrokkenen inzage krijgen in - of een afschrift krijgen van de persoonsgegevens die van hen verwerkt worden?</t>
  </si>
  <si>
    <t>Kunnen betrokkenen onjuiste persoonsgegevens laten wijzigen en persoonsgegevens te laten verwijderen?</t>
  </si>
  <si>
    <t>Wordt er gedaan aan dataminimalisatie ?</t>
  </si>
  <si>
    <t>Is er een Functionaris Gegevensbescherming aangesteld?</t>
  </si>
  <si>
    <t>Is de 'toestemming' voor de verwerking van persoonsgegevens geregistreerd als dat de grondslag is van een bepaalde verwerking?</t>
  </si>
  <si>
    <t>Worden er verwerkersovereenkomsten gesloten met verwerkers?</t>
  </si>
  <si>
    <t>Weten medewerkers wat een datalek is en hoe een datalek intern gemeld moet worden?</t>
  </si>
  <si>
    <t>Is de organisatie in staat tijdig een datalek te melden bij de Autoriteit Persoonsgegevens?</t>
  </si>
  <si>
    <t>1. Nee, of zeer beperkt</t>
  </si>
  <si>
    <t>1. Dat weten we niet / we melden geen datalekken bij de AP.</t>
  </si>
  <si>
    <t>2. Ja, enkel de persoonsgegevens</t>
  </si>
  <si>
    <t>2. Ja, maar hier is geen procedure voor</t>
  </si>
  <si>
    <t>2. Nee, maar dat is wel in ontwikkeling</t>
  </si>
  <si>
    <t>2. Ja, voor het grootste deel van de verwerkers</t>
  </si>
  <si>
    <t>2. Ja, voor de belangrijke verwerkers</t>
  </si>
  <si>
    <t>2. Hiervoor bestaat een proces en er is iemand verantwoordelijk voor.</t>
  </si>
  <si>
    <t>3. Ja en deze is aangemeld bij de Autoriteit Persoonsgegevens</t>
  </si>
  <si>
    <t>3. Ja, voor (vrijwel)alle verwerkers en deze worden gemonitord.</t>
  </si>
  <si>
    <t>3. Het inschakelen van de FG is onderdeel van het incidentproces en van andere relevante processen</t>
  </si>
  <si>
    <t>4. Ja, conform artikel 15 van de AVG </t>
  </si>
  <si>
    <t>4. Ja en deze is aangemeld bij de Autoriteit Persoonsgegevens en voldoende bekwaam</t>
  </si>
  <si>
    <t>4. Ja en het is aantoonbaar dat de toestemming specifiek is en uit vrije wil is gegeven.</t>
  </si>
  <si>
    <t>4. Zie 3 en de processen lopen ook soepel bij afwezigheid van de FG.</t>
  </si>
  <si>
    <r>
      <t xml:space="preserve">Op dit tabblad staan </t>
    </r>
    <r>
      <rPr>
        <i/>
        <sz val="11"/>
        <color theme="1"/>
        <rFont val="Calibri"/>
        <family val="2"/>
        <scheme val="minor"/>
      </rPr>
      <t>extra</t>
    </r>
    <r>
      <rPr>
        <sz val="11"/>
        <color theme="1"/>
        <rFont val="Calibri"/>
        <family val="2"/>
        <scheme val="minor"/>
      </rPr>
      <t xml:space="preserve"> vragen over de Cyberbeveiligingswet. Zorgaanbieders kunnen grotendeels aan de zorgplicht uit deze wet voldoen door de NEN7510 te implementeren. Vragen daarover staan op de andere tabbladen in dit werkblad.</t>
    </r>
  </si>
  <si>
    <t>Bij het bestuur van de organisatie is bekend of de Cbw voor de organisatie van toepassing is.</t>
  </si>
  <si>
    <t>De organisatie heeft zich geregistreerd als zijnde Cbw-plichtig.</t>
  </si>
  <si>
    <r>
      <t xml:space="preserve">In het incidentproces is opgenomen </t>
    </r>
    <r>
      <rPr>
        <i/>
        <sz val="10"/>
        <color theme="1"/>
        <rFont val="Open Sans"/>
        <family val="2"/>
      </rPr>
      <t>welke</t>
    </r>
    <r>
      <rPr>
        <sz val="10"/>
        <color theme="1"/>
        <rFont val="Open Sans"/>
        <family val="2"/>
      </rPr>
      <t xml:space="preserve"> meldingen verplicht bij het CSIRT gemeld moeten worden.</t>
    </r>
  </si>
  <si>
    <t>De organisatie is in staat om binnen 24 uur significante incidenten te melden bij het CSIRT</t>
  </si>
  <si>
    <t>Vragen over risicoanalyses staan op het tabblad 'planning'. In hoeverre is het bestuur bij risicoanalyses betrokken?</t>
  </si>
  <si>
    <t>In hoeverre is er aandacht voor security risico's in de supply chain?</t>
  </si>
  <si>
    <t>Het bestuur bezit kennis en vaardigheden om beveiligingsrisico's te kunnen identificeren en beoordelen en om bijbehorende maatregelen te kunnen beoordelen.</t>
  </si>
  <si>
    <t>De organisatie ontvangt beveiligingsadviezen van Z‑CERT of een ander CSIRT</t>
  </si>
  <si>
    <t>De organisatie ontvangt resultaten van externe scans van de omgeving van Z‑CERT of een ander CSIRT.</t>
  </si>
  <si>
    <t>De organisatie voldoet aan maatregelen die in de Cbw vallen onder de zorgplicht</t>
  </si>
  <si>
    <t>1. Niet</t>
  </si>
  <si>
    <t>1. Wij weten wat onze kritieke leveranciers zijn.</t>
  </si>
  <si>
    <t>1. Bovenstaande is geheel niet van toepassing.</t>
  </si>
  <si>
    <t>2. Ja, bij de portefeuillehouder voor informatieveiligheid in het bestuur</t>
  </si>
  <si>
    <t>2. Nog niet, maar we zijn dit wel van plan</t>
  </si>
  <si>
    <t>2. Op werkdagen</t>
  </si>
  <si>
    <t>2. Het bestuur krijgt informatie over de uitkomsten van risicoanalyses rondom security en doet indien nodig aan risicoacceptatie.</t>
  </si>
  <si>
    <t>2. Wij hebben met de kritieke leveranciers contractafspraken over beveiligingseisen.</t>
  </si>
  <si>
    <t>2. Bovenstaande geldt enigszins voor de portefeuillehouder van security in het bestuur.</t>
  </si>
  <si>
    <t>2. Ja, deze komen bij één persoon binnen</t>
  </si>
  <si>
    <t>2. Ja, maar niet aantoonbaar</t>
  </si>
  <si>
    <t>3. Ja, bij het volledige bestuur. Dit is formeel vastgesteld.</t>
  </si>
  <si>
    <t>3. Ja, daarnaast doen we ook vrijwillig meldingen bij het CSIRT.</t>
  </si>
  <si>
    <t>3. Wij kunnen 24x7 incidentmeldingen doen bij het CSIRT</t>
  </si>
  <si>
    <t>3. Het bestuur draagt actief bij aan risicoanalyses rondom security.</t>
  </si>
  <si>
    <t>3. Wij bespreken periodiek de samenwerking rondom security met onze kritieke leveranciers.</t>
  </si>
  <si>
    <t>3. Bovenstaande geldt enigszins voor het voltallige bestuur.</t>
  </si>
  <si>
    <t>3. Ja, meerdere personen kunnen deze lezen en opvolgen.</t>
  </si>
  <si>
    <t>3. Ja, aantoonbaar door middel van een onafhankelijke beoordeling</t>
  </si>
  <si>
    <t>4. Ja, bij het voltallige bestuur. Formeel vastgesteld. RvT is geïnformeerd.</t>
  </si>
  <si>
    <t>4. Wij kunnen 24x7 incidentmeldingen doen bij het CSIRT, ook als sleutelfunctionarissen niet bereikbaar zijn.</t>
  </si>
  <si>
    <t>4. Zie 3, dit geldt niet alleen voor kritieke IT leveranciers maar ook voor kritieke leveranciers van andere producten en diensten.</t>
  </si>
  <si>
    <t>4. Bovenstaande geldt voor het voltallige bestuur en wordt aantoonbaar actueel gehouden.</t>
  </si>
  <si>
    <t>4. Ja, deze worden middels een vast proces beoordeeld en opgevolgd.</t>
  </si>
  <si>
    <t>4. Ja aantoonbaar met een (NEN7510)certifiicaat.</t>
  </si>
  <si>
    <t>Zijn relevante eisen uit wet- en regelgeving en uit contractuele verplichtingen gedocumenteerd, inclusief de benadering van de organisatie in de naleving van deze eisen?</t>
  </si>
  <si>
    <t>4. Ja, en dit wordt actueel gehouden</t>
  </si>
  <si>
    <t>Stelling 1: ook tijdens een verstoring zijn we in staat om informatie passend te beveiligen
Stelling 2: als onze eigen ICT voorzieningen zijn uitgevallen zijn noodcommunicatiekanalen beschikbaar.</t>
  </si>
  <si>
    <t>2. Ja, door middel van sporadische campagnes</t>
  </si>
  <si>
    <t>Krijgt het management van de organisatie een specifieke training over informatiebeveiliging, die past bij hun rollen en verantwoordelijkheden.</t>
  </si>
  <si>
    <t>2. Ja, op basis van algemene verantwoordelijkheden zoals bijvoorbeeld risicobeheersing en continuiteit.</t>
  </si>
  <si>
    <t>3. Ja, toegespitst op zowel algemene verantwoordelijkheden als verantwoordelijkheden die in organisatiespecifiek beleid zijn opgenomen.</t>
  </si>
  <si>
    <t>4. Ja, en dit wordt periodiek herhaald om kennis en vaardigheden actueel te houden.</t>
  </si>
  <si>
    <t>1. Eén stelling</t>
  </si>
  <si>
    <t>2. Twee stellingen</t>
  </si>
  <si>
    <t>3. Drie stellingen</t>
  </si>
  <si>
    <t>4. Vier stellingen</t>
  </si>
  <si>
    <t>Hoeveel van onderstaande stellingen over crisisbeheersing zijn van toepassing?
- we weten welke processen, systemen enz. het meest van belang zijn voor de continuïteit van zorg
- Noodprocedures zijn beschikbaar en worden met enige regelmaat getest
- De crisisorganisatie is getraind in IT/security calamiteiten
- Voor verschillende scenario's bestaan ICT continuïteitsplannen.</t>
  </si>
  <si>
    <t>2. Gedeeltelijk</t>
  </si>
  <si>
    <t>4. Ja, en de persoonsgegevens worden uitsluitend voor deze doeleinden gebruikt</t>
  </si>
  <si>
    <t>Op dit tabblad staan extra vragen over de AVG. De Autoriteit Persoonsgegevens beschouwt voor de zorg het voldoen aan de NEN7510 als passende technische en organisatorische beveiligingsmaatregelen. Vragen daarover staan op de andere tabbladen in dit werkblad.</t>
  </si>
  <si>
    <t>3. Ja, persoonsgegevens, de verwerkingsdoeleinden en de grondslag voor de verwerking</t>
  </si>
  <si>
    <t>Worden de verwerkingen van persoonsgegevens door verwerkers en subverwerkers geregistreerd en bijgehouden?</t>
  </si>
  <si>
    <t>Wordt er rekening gehouden met, en uitvoering gegeven aan, het principe van privacy by design en privacy by default? Denk aan voorbeelden als pseudonimisering en anonimisering.</t>
  </si>
  <si>
    <t>2. Ja, bewaartermijnen zijn vastgelegd voor de meeste verwerkingen</t>
  </si>
  <si>
    <t>3. Ja, bewaartermijnen zijn vastgelegd en worden gehanteerd.</t>
  </si>
  <si>
    <t>Worden er bewaartermijnen vastgelegd en gehanteerd voor gegevens van medewerkers en clienten/patienten?</t>
  </si>
  <si>
    <t>Wordt in risicoanalyses rekening gehouden met de manieren van toezicht en handhaving  die de AP kan toepassen? Bijvoorbeeld boete oplegging.</t>
  </si>
  <si>
    <t>Worden er Data Protection Impact Assessments (DPIA's) uitgevoerd voor verwerkingen van persoonsgegevens?</t>
  </si>
  <si>
    <t>2. Ja, eenmalig voor de verwerkingen waarvoor wij dat nodig achten.</t>
  </si>
  <si>
    <t>3. Ja, periodiek voor verwerkingen waarvoor wij dat nodig achten.</t>
  </si>
  <si>
    <t>Worden betrokkenen geïnformeerd over de over hen verzamelde persoonsgegevens? Bijvoorbeeld via de website of als bijlage bij overeenkomsten.</t>
  </si>
  <si>
    <t>Is er een (intern)  privacybeleid opgesteld en gecommuniceerd, op basis waarvan medewerkers weten hoe zij in hun functie met persoonsgegevens om behoren te gaan?</t>
  </si>
  <si>
    <t>2. Een deel van de sleutelfunctionarissen (zoals leidinggevenden en IT-medewerkers) weet dit.</t>
  </si>
  <si>
    <t>3. Een deel van de sleutelfunctionarissen  (zoals leidinggevenden en IT-medewerkers) weet dit en handelt hiernaar.</t>
  </si>
  <si>
    <t>4. Iedereen die dit moet weten weet dit en handelt hiernaar.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</si>
</sst>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22" x14ac:knownFonts="1">
    <font>
      <sz val="11"/>
      <color theme="1"/>
      <name val="Calibri"/>
      <family val="2"/>
      <scheme val="minor"/>
    </font>
    <font>
      <b/>
      <sz val="11"/>
      <color theme="1"/>
      <name val="Calibri"/>
      <family val="2"/>
      <scheme val="minor"/>
    </font>
    <font>
      <sz val="11"/>
      <color theme="1"/>
      <name val="Symbol"/>
      <family val="1"/>
      <charset val="2"/>
    </font>
    <font>
      <sz val="8"/>
      <color theme="1"/>
      <name val="Calibri"/>
      <family val="2"/>
      <scheme val="minor"/>
    </font>
    <font>
      <sz val="11"/>
      <color theme="1"/>
      <name val="Calibri"/>
      <family val="2"/>
      <scheme val="minor"/>
    </font>
    <font>
      <sz val="11"/>
      <color rgb="FF006100"/>
      <name val="Calibri"/>
      <family val="2"/>
      <scheme val="minor"/>
    </font>
    <font>
      <sz val="11"/>
      <color rgb="FFEBF1DE"/>
      <name val="Calibri"/>
      <family val="2"/>
      <scheme val="minor"/>
    </font>
    <font>
      <sz val="11"/>
      <color theme="1"/>
      <name val="Calibri"/>
      <family val="2"/>
      <scheme val="minor"/>
    </font>
    <font>
      <sz val="11"/>
      <color theme="9" tint="0.79998168889431442"/>
      <name val="Calibri"/>
      <family val="2"/>
      <scheme val="minor"/>
    </font>
    <font>
      <sz val="11"/>
      <name val="Calibri"/>
      <family val="2"/>
      <scheme val="minor"/>
    </font>
    <font>
      <sz val="10"/>
      <color theme="1"/>
      <name val="Open Sans"/>
      <family val="2"/>
    </font>
    <font>
      <b/>
      <sz val="9"/>
      <color theme="1"/>
      <name val="Open Sans"/>
      <family val="2"/>
    </font>
    <font>
      <sz val="9"/>
      <color theme="1"/>
      <name val="Open Sans"/>
      <family val="2"/>
    </font>
    <font>
      <sz val="9"/>
      <color rgb="FF006100"/>
      <name val="Open Sans"/>
      <family val="2"/>
    </font>
    <font>
      <sz val="9"/>
      <color indexed="81"/>
      <name val="Tahoma"/>
      <charset val="1"/>
    </font>
    <font>
      <sz val="9"/>
      <color indexed="81"/>
      <name val="Tahoma"/>
      <family val="2"/>
    </font>
    <font>
      <sz val="9"/>
      <color theme="1"/>
      <name val="Open Sans"/>
    </font>
    <font>
      <b/>
      <sz val="9"/>
      <color theme="1"/>
      <name val="Open Sans"/>
    </font>
    <font>
      <b/>
      <sz val="18"/>
      <color theme="0"/>
      <name val="Open Sans"/>
      <family val="2"/>
    </font>
    <font>
      <sz val="10"/>
      <name val="Open Sans"/>
      <family val="2"/>
    </font>
    <font>
      <i/>
      <sz val="10"/>
      <color theme="1"/>
      <name val="Open Sans"/>
      <family val="2"/>
    </font>
    <font>
      <i/>
      <sz val="11"/>
      <color theme="1"/>
      <name val="Calibri"/>
      <family val="2"/>
      <scheme val="minor"/>
    </font>
  </fonts>
  <fills count="6">
    <fill>
      <patternFill patternType="none"/>
    </fill>
    <fill>
      <patternFill patternType="gray125"/>
    </fill>
    <fill>
      <patternFill patternType="solid">
        <fgColor rgb="FFC6EFCE"/>
      </patternFill>
    </fill>
    <fill>
      <patternFill patternType="solid">
        <fgColor rgb="FFEBF1DE"/>
        <bgColor indexed="64"/>
      </patternFill>
    </fill>
    <fill>
      <patternFill patternType="solid">
        <fgColor theme="1"/>
        <bgColor indexed="64"/>
      </patternFill>
    </fill>
    <fill>
      <patternFill patternType="solid">
        <fgColor theme="4" tint="0.79998168889431442"/>
        <bgColor indexed="64"/>
      </patternFill>
    </fill>
  </fills>
  <borders count="35">
    <border>
      <left/>
      <right/>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9" fontId="4" fillId="0" borderId="0" applyFont="0" applyFill="0" applyBorder="0" applyAlignment="0" applyProtection="0"/>
    <xf numFmtId="0" fontId="5" fillId="2" borderId="0" applyNumberFormat="0" applyBorder="0" applyAlignment="0" applyProtection="0"/>
  </cellStyleXfs>
  <cellXfs count="104">
    <xf numFmtId="0" fontId="0" fillId="0" borderId="0" xfId="0"/>
    <xf numFmtId="0" fontId="0" fillId="3" borderId="0" xfId="0" applyFill="1"/>
    <xf numFmtId="0" fontId="1" fillId="3" borderId="0" xfId="0" applyFont="1" applyFill="1"/>
    <xf numFmtId="0" fontId="0" fillId="3" borderId="0" xfId="0" applyFill="1" applyAlignment="1">
      <alignment vertical="center"/>
    </xf>
    <xf numFmtId="0" fontId="0" fillId="3" borderId="0" xfId="0" applyFill="1" applyAlignment="1">
      <alignment wrapText="1"/>
    </xf>
    <xf numFmtId="0" fontId="0" fillId="3" borderId="0" xfId="0" applyFill="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wrapText="1"/>
    </xf>
    <xf numFmtId="0" fontId="0" fillId="0" borderId="2" xfId="0" applyBorder="1" applyAlignment="1">
      <alignment vertical="top" wrapText="1"/>
    </xf>
    <xf numFmtId="0" fontId="2" fillId="0" borderId="2" xfId="0" applyFont="1" applyBorder="1" applyAlignment="1">
      <alignment horizontal="left" vertical="center" wrapText="1"/>
    </xf>
    <xf numFmtId="0" fontId="6" fillId="3" borderId="0" xfId="0" applyFont="1" applyFill="1"/>
    <xf numFmtId="0" fontId="6" fillId="0" borderId="0" xfId="0" applyFont="1"/>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3" xfId="0" applyBorder="1"/>
    <xf numFmtId="0" fontId="3" fillId="0" borderId="3" xfId="0" applyFont="1" applyBorder="1" applyAlignment="1">
      <alignment vertical="center"/>
    </xf>
    <xf numFmtId="0" fontId="0" fillId="0" borderId="3" xfId="0" applyBorder="1" applyAlignment="1">
      <alignment wrapText="1"/>
    </xf>
    <xf numFmtId="0" fontId="0" fillId="0" borderId="3" xfId="0" applyBorder="1" applyAlignment="1">
      <alignment vertical="center"/>
    </xf>
    <xf numFmtId="0" fontId="0" fillId="0" borderId="4" xfId="0" applyBorder="1" applyAlignment="1">
      <alignment wrapText="1"/>
    </xf>
    <xf numFmtId="0" fontId="0" fillId="3" borderId="0" xfId="0" applyFill="1" applyAlignment="1">
      <alignment vertical="center" wrapText="1"/>
    </xf>
    <xf numFmtId="0" fontId="6" fillId="3" borderId="0" xfId="0" applyFont="1" applyFill="1" applyAlignment="1">
      <alignment vertical="center"/>
    </xf>
    <xf numFmtId="0" fontId="8" fillId="3" borderId="0" xfId="0" applyFont="1" applyFill="1"/>
    <xf numFmtId="0" fontId="8" fillId="3" borderId="0" xfId="0" applyFont="1" applyFill="1" applyAlignment="1">
      <alignment vertical="center"/>
    </xf>
    <xf numFmtId="0" fontId="9" fillId="3" borderId="0" xfId="0" applyFont="1" applyFill="1"/>
    <xf numFmtId="0" fontId="10" fillId="5" borderId="1" xfId="0" applyFont="1" applyFill="1" applyBorder="1" applyAlignment="1">
      <alignment vertical="top" wrapText="1"/>
    </xf>
    <xf numFmtId="0" fontId="10" fillId="5" borderId="2" xfId="0" applyFont="1" applyFill="1" applyBorder="1" applyAlignment="1">
      <alignment vertical="top" wrapText="1"/>
    </xf>
    <xf numFmtId="0" fontId="10" fillId="5" borderId="3" xfId="0" applyFont="1" applyFill="1" applyBorder="1" applyAlignment="1">
      <alignment vertical="top" wrapText="1"/>
    </xf>
    <xf numFmtId="0" fontId="10" fillId="5" borderId="4" xfId="0" applyFont="1" applyFill="1" applyBorder="1" applyAlignment="1">
      <alignment vertical="top" wrapText="1"/>
    </xf>
    <xf numFmtId="0" fontId="10" fillId="5" borderId="2"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8" xfId="0" applyFont="1" applyFill="1" applyBorder="1" applyAlignment="1">
      <alignment vertical="top" wrapText="1"/>
    </xf>
    <xf numFmtId="0" fontId="10" fillId="5" borderId="5" xfId="0" applyFont="1" applyFill="1" applyBorder="1" applyAlignment="1">
      <alignment vertical="top" wrapText="1"/>
    </xf>
    <xf numFmtId="0" fontId="10" fillId="5" borderId="8"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9" xfId="0" applyFont="1" applyFill="1" applyBorder="1" applyAlignment="1">
      <alignment vertical="top" wrapText="1"/>
    </xf>
    <xf numFmtId="0" fontId="18" fillId="4" borderId="17" xfId="0" applyFont="1" applyFill="1" applyBorder="1"/>
    <xf numFmtId="0" fontId="7" fillId="0" borderId="19" xfId="0" applyFont="1" applyBorder="1"/>
    <xf numFmtId="0" fontId="7" fillId="3" borderId="0" xfId="0" applyFont="1" applyFill="1"/>
    <xf numFmtId="0" fontId="7" fillId="0" borderId="0" xfId="0" applyFont="1"/>
    <xf numFmtId="165" fontId="6" fillId="3" borderId="0" xfId="0" applyNumberFormat="1" applyFont="1" applyFill="1"/>
    <xf numFmtId="0" fontId="10" fillId="5" borderId="7" xfId="0" applyFont="1" applyFill="1" applyBorder="1" applyAlignment="1">
      <alignment vertical="top" wrapText="1"/>
    </xf>
    <xf numFmtId="0" fontId="9" fillId="3" borderId="0" xfId="0" applyFont="1" applyFill="1" applyAlignment="1">
      <alignment vertical="top" wrapText="1"/>
    </xf>
    <xf numFmtId="165" fontId="6" fillId="3" borderId="0" xfId="0" applyNumberFormat="1" applyFont="1" applyFill="1" applyAlignment="1">
      <alignment wrapText="1"/>
    </xf>
    <xf numFmtId="0" fontId="1" fillId="3" borderId="0" xfId="0" applyFont="1" applyFill="1" applyAlignment="1">
      <alignment wrapText="1"/>
    </xf>
    <xf numFmtId="0" fontId="4" fillId="4" borderId="18" xfId="0" applyFont="1" applyFill="1" applyBorder="1"/>
    <xf numFmtId="0" fontId="4" fillId="3" borderId="19" xfId="0" applyFont="1" applyFill="1" applyBorder="1"/>
    <xf numFmtId="0" fontId="4" fillId="0" borderId="20" xfId="0" applyFont="1" applyBorder="1"/>
    <xf numFmtId="0" fontId="4" fillId="3" borderId="0" xfId="0" applyFont="1" applyFill="1"/>
    <xf numFmtId="0" fontId="4" fillId="0" borderId="0" xfId="0" applyFont="1"/>
    <xf numFmtId="0" fontId="4" fillId="3" borderId="0" xfId="0" applyFont="1" applyFill="1" applyAlignment="1">
      <alignment wrapText="1"/>
    </xf>
    <xf numFmtId="0" fontId="9" fillId="3" borderId="0" xfId="0" applyFont="1" applyFill="1" applyAlignment="1">
      <alignment wrapText="1"/>
    </xf>
    <xf numFmtId="0" fontId="10" fillId="5" borderId="22" xfId="0" applyFont="1" applyFill="1" applyBorder="1" applyAlignment="1">
      <alignment vertical="top" wrapText="1"/>
    </xf>
    <xf numFmtId="0" fontId="10" fillId="5" borderId="23" xfId="0" applyFont="1" applyFill="1" applyBorder="1" applyAlignment="1">
      <alignment horizontal="left" vertical="top" wrapText="1"/>
    </xf>
    <xf numFmtId="0" fontId="10" fillId="5" borderId="24" xfId="0" applyFont="1" applyFill="1" applyBorder="1" applyAlignment="1">
      <alignment vertical="top" wrapText="1"/>
    </xf>
    <xf numFmtId="0" fontId="19" fillId="5" borderId="5" xfId="0" applyFont="1" applyFill="1" applyBorder="1" applyAlignment="1">
      <alignment vertical="top" wrapText="1"/>
    </xf>
    <xf numFmtId="0" fontId="19" fillId="5" borderId="22" xfId="0" applyFont="1" applyFill="1" applyBorder="1" applyAlignment="1">
      <alignment vertical="top" wrapText="1"/>
    </xf>
    <xf numFmtId="0" fontId="10" fillId="5" borderId="25" xfId="0" applyFont="1" applyFill="1" applyBorder="1" applyAlignment="1">
      <alignment vertical="top" wrapText="1"/>
    </xf>
    <xf numFmtId="0" fontId="10" fillId="5" borderId="10" xfId="0" applyFont="1" applyFill="1" applyBorder="1" applyAlignment="1">
      <alignment horizontal="left" vertical="top" wrapText="1"/>
    </xf>
    <xf numFmtId="0" fontId="10" fillId="5" borderId="10" xfId="0" applyFont="1" applyFill="1" applyBorder="1" applyAlignment="1">
      <alignment vertical="top" wrapText="1"/>
    </xf>
    <xf numFmtId="0" fontId="10" fillId="5" borderId="26" xfId="0" applyFont="1" applyFill="1" applyBorder="1" applyAlignment="1">
      <alignment horizontal="left" vertical="top" wrapText="1"/>
    </xf>
    <xf numFmtId="0" fontId="20" fillId="5" borderId="8" xfId="0" applyFont="1" applyFill="1" applyBorder="1" applyAlignment="1">
      <alignment horizontal="left" vertical="top" wrapText="1"/>
    </xf>
    <xf numFmtId="0" fontId="0" fillId="5" borderId="3" xfId="0"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6"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4" fillId="3" borderId="21" xfId="0" applyFont="1" applyFill="1" applyBorder="1" applyAlignment="1">
      <alignment horizontal="center"/>
    </xf>
    <xf numFmtId="0" fontId="17" fillId="3" borderId="0" xfId="0" applyFont="1" applyFill="1" applyAlignment="1">
      <alignment horizontal="left" vertical="top"/>
    </xf>
    <xf numFmtId="0" fontId="4" fillId="3" borderId="0" xfId="0" applyFont="1" applyFill="1" applyAlignment="1">
      <alignment vertical="top"/>
    </xf>
    <xf numFmtId="0" fontId="11" fillId="0" borderId="12" xfId="0" applyFont="1" applyBorder="1" applyAlignment="1">
      <alignment vertical="top"/>
    </xf>
    <xf numFmtId="0" fontId="11" fillId="0" borderId="13" xfId="0" applyFont="1" applyBorder="1" applyAlignment="1">
      <alignment vertical="top"/>
    </xf>
    <xf numFmtId="0" fontId="11" fillId="0" borderId="13" xfId="0" applyFont="1" applyBorder="1" applyAlignment="1">
      <alignment horizontal="center" vertical="top"/>
    </xf>
    <xf numFmtId="0" fontId="11" fillId="0" borderId="14" xfId="0" applyFont="1" applyBorder="1" applyAlignment="1">
      <alignment horizontal="center" vertical="top"/>
    </xf>
    <xf numFmtId="0" fontId="9" fillId="3" borderId="0" xfId="0" applyFont="1" applyFill="1" applyAlignment="1">
      <alignment vertical="top"/>
    </xf>
    <xf numFmtId="0" fontId="4" fillId="0" borderId="0" xfId="0" applyFont="1" applyAlignment="1">
      <alignment vertical="top"/>
    </xf>
    <xf numFmtId="0" fontId="7" fillId="0" borderId="0" xfId="0" applyFont="1" applyAlignment="1">
      <alignment vertical="top"/>
    </xf>
    <xf numFmtId="0" fontId="12" fillId="0" borderId="15" xfId="0" applyFont="1" applyBorder="1" applyAlignment="1">
      <alignment vertical="top"/>
    </xf>
    <xf numFmtId="0" fontId="13" fillId="2" borderId="11" xfId="2" applyFont="1" applyBorder="1" applyAlignment="1">
      <alignment horizontal="center" vertical="top"/>
    </xf>
    <xf numFmtId="9" fontId="12" fillId="0" borderId="11" xfId="1" applyFont="1" applyFill="1" applyBorder="1" applyAlignment="1">
      <alignment horizontal="center" vertical="top"/>
    </xf>
    <xf numFmtId="164" fontId="12" fillId="0" borderId="16" xfId="0" applyNumberFormat="1" applyFont="1" applyBorder="1" applyAlignment="1">
      <alignment horizontal="center" vertical="top"/>
    </xf>
    <xf numFmtId="0" fontId="4" fillId="3" borderId="0" xfId="0" applyFont="1" applyFill="1" applyAlignment="1">
      <alignment horizontal="left" vertical="top"/>
    </xf>
    <xf numFmtId="0" fontId="16" fillId="3" borderId="0" xfId="0" applyFont="1" applyFill="1" applyAlignment="1">
      <alignment horizontal="left" vertical="top" wrapText="1"/>
    </xf>
    <xf numFmtId="0" fontId="9" fillId="3" borderId="0" xfId="0" applyFont="1" applyFill="1" applyAlignment="1">
      <alignment horizontal="left" vertical="top"/>
    </xf>
    <xf numFmtId="0" fontId="7" fillId="0" borderId="0" xfId="0" applyFont="1" applyAlignment="1">
      <alignment horizontal="left" vertical="top"/>
    </xf>
    <xf numFmtId="0" fontId="6" fillId="3" borderId="19" xfId="0" applyFont="1" applyFill="1" applyBorder="1"/>
    <xf numFmtId="0" fontId="12" fillId="0" borderId="28" xfId="0" applyFont="1" applyBorder="1" applyAlignment="1">
      <alignment horizontal="center" vertical="top"/>
    </xf>
    <xf numFmtId="0" fontId="17" fillId="0" borderId="16" xfId="0" applyFont="1" applyBorder="1" applyAlignment="1">
      <alignment vertical="top"/>
    </xf>
    <xf numFmtId="0" fontId="12" fillId="0" borderId="30" xfId="0" applyFont="1" applyBorder="1" applyAlignment="1">
      <alignment vertical="top"/>
    </xf>
    <xf numFmtId="0" fontId="13" fillId="2" borderId="31" xfId="2" applyFont="1" applyBorder="1" applyAlignment="1">
      <alignment horizontal="center" vertical="top"/>
    </xf>
    <xf numFmtId="0" fontId="12" fillId="0" borderId="17" xfId="0" applyFont="1" applyBorder="1" applyAlignment="1">
      <alignment horizontal="center" vertical="top"/>
    </xf>
    <xf numFmtId="9" fontId="12" fillId="0" borderId="31" xfId="1" applyFont="1" applyFill="1" applyBorder="1" applyAlignment="1">
      <alignment horizontal="center" vertical="top"/>
    </xf>
    <xf numFmtId="0" fontId="17" fillId="0" borderId="33" xfId="0" applyFont="1" applyBorder="1" applyAlignment="1">
      <alignment vertical="top"/>
    </xf>
    <xf numFmtId="0" fontId="12" fillId="0" borderId="27" xfId="0" applyFont="1" applyBorder="1" applyAlignment="1" applyProtection="1">
      <alignment vertical="top"/>
      <protection locked="0"/>
    </xf>
    <xf numFmtId="0" fontId="12" fillId="0" borderId="29" xfId="0" applyFont="1" applyBorder="1" applyAlignment="1" applyProtection="1">
      <alignment vertical="top"/>
      <protection locked="0"/>
    </xf>
    <xf numFmtId="0" fontId="12" fillId="0" borderId="32" xfId="0" applyFont="1" applyBorder="1" applyAlignment="1" applyProtection="1">
      <alignment vertical="top"/>
      <protection locked="0"/>
    </xf>
    <xf numFmtId="164" fontId="12" fillId="0" borderId="34" xfId="0" applyNumberFormat="1" applyFont="1" applyBorder="1" applyAlignment="1">
      <alignment horizontal="center" vertical="top"/>
    </xf>
    <xf numFmtId="0" fontId="11" fillId="0" borderId="22" xfId="0" applyFont="1" applyBorder="1" applyAlignment="1">
      <alignment vertical="top"/>
    </xf>
    <xf numFmtId="49" fontId="0" fillId="3" borderId="0" xfId="0" applyNumberFormat="1" applyFill="1" applyAlignment="1">
      <alignment horizontal="left" vertical="top"/>
    </xf>
  </cellXfs>
  <cellStyles count="3">
    <cellStyle name="Goed" xfId="2" builtinId="26"/>
    <cellStyle name="Procent" xfId="1" builtinId="5"/>
    <cellStyle name="Standaard" xfId="0" builtinId="0"/>
  </cellStyles>
  <dxfs count="0"/>
  <tableStyles count="0" defaultTableStyle="TableStyleMedium2" defaultPivotStyle="PivotStyleLight16"/>
  <colors>
    <mruColors>
      <color rgb="FFA1DF99"/>
      <color rgb="FF63BE7B"/>
      <color rgb="FFF8696B"/>
      <color rgb="FFEBF1DE"/>
      <color rgb="FF9CCA7C"/>
      <color rgb="FF12FA0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7713456002727"/>
          <c:y val="9.7354068241469832E-2"/>
          <c:w val="0.50530916082121979"/>
          <c:h val="0.87927846500885776"/>
        </c:manualLayout>
      </c:layout>
      <c:radarChart>
        <c:radarStyle val="marker"/>
        <c:varyColors val="0"/>
        <c:ser>
          <c:idx val="0"/>
          <c:order val="0"/>
          <c:tx>
            <c:v>Score</c:v>
          </c:tx>
          <c:spPr>
            <a:ln w="19050" cap="rnd" cmpd="sng">
              <a:solidFill>
                <a:schemeClr val="tx1">
                  <a:lumMod val="95000"/>
                  <a:lumOff val="5000"/>
                </a:schemeClr>
              </a:solidFill>
              <a:prstDash val="solid"/>
              <a:round/>
              <a:headEnd type="none"/>
            </a:ln>
            <a:effectLst>
              <a:glow>
                <a:schemeClr val="accent1">
                  <a:alpha val="14000"/>
                </a:schemeClr>
              </a:glow>
              <a:outerShdw blurRad="50800" dist="50800" dir="5400000" sx="1000" sy="1000" algn="ctr" rotWithShape="0">
                <a:srgbClr val="000000">
                  <a:alpha val="43137"/>
                </a:srgbClr>
              </a:outerShdw>
              <a:softEdge rad="0"/>
            </a:effectLst>
          </c:spPr>
          <c:marker>
            <c:symbol val="none"/>
          </c:marker>
          <c:dLbls>
            <c:delete val="1"/>
          </c:dLbls>
          <c:cat>
            <c:strRef>
              <c:f>'Overzicht '!$B$4:$B$13</c:f>
              <c:strCache>
                <c:ptCount val="10"/>
                <c:pt idx="0">
                  <c:v>Context en Leiderschap</c:v>
                </c:pt>
                <c:pt idx="1">
                  <c:v>Planning</c:v>
                </c:pt>
                <c:pt idx="2">
                  <c:v>Ondersteuning en Uitvoering</c:v>
                </c:pt>
                <c:pt idx="3">
                  <c:v>Evaluatie en Verbetering</c:v>
                </c:pt>
                <c:pt idx="4">
                  <c:v>Organisatorische beheersmaatregelen</c:v>
                </c:pt>
                <c:pt idx="5">
                  <c:v>Mensgerichte beheersmaatregelen</c:v>
                </c:pt>
                <c:pt idx="6">
                  <c:v>Fysieke beheersmaatregelen</c:v>
                </c:pt>
                <c:pt idx="7">
                  <c:v>Technologische beheersmaatregelen</c:v>
                </c:pt>
                <c:pt idx="8">
                  <c:v>Algemene Verordening Gegevensbescherming</c:v>
                </c:pt>
                <c:pt idx="9">
                  <c:v>Cyberbeveiligingswet</c:v>
                </c:pt>
              </c:strCache>
            </c:strRef>
          </c:cat>
          <c:val>
            <c:numRef>
              <c:f>'Overzicht '!$G$4:$G$13</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5F5-400B-B019-A38169EEB638}"/>
            </c:ext>
          </c:extLst>
        </c:ser>
        <c:dLbls>
          <c:showLegendKey val="0"/>
          <c:showVal val="1"/>
          <c:showCatName val="0"/>
          <c:showSerName val="0"/>
          <c:showPercent val="0"/>
          <c:showBubbleSize val="0"/>
        </c:dLbls>
        <c:axId val="525137568"/>
        <c:axId val="525138224"/>
        <c:extLst>
          <c:ext xmlns:c15="http://schemas.microsoft.com/office/drawing/2012/chart" uri="{02D57815-91ED-43cb-92C2-25804820EDAC}">
            <c15:filteredRadarSeries>
              <c15:ser>
                <c:idx val="1"/>
                <c:order val="1"/>
                <c:tx>
                  <c:v>kolomA</c:v>
                </c:tx>
                <c:spPr>
                  <a:ln w="603250" cap="rnd">
                    <a:solidFill>
                      <a:srgbClr val="FF0000">
                        <a:alpha val="20000"/>
                      </a:srgbClr>
                    </a:solidFill>
                    <a:round/>
                  </a:ln>
                  <a:effectLst/>
                </c:spPr>
                <c:marker>
                  <c:symbol val="none"/>
                </c:marker>
                <c:dLbls>
                  <c:delete val="1"/>
                </c:dLbls>
                <c:cat>
                  <c:strRef>
                    <c:extLst>
                      <c:ext uri="{02D57815-91ED-43cb-92C2-25804820EDAC}">
                        <c15:formulaRef>
                          <c15:sqref>'Overzicht '!$B$4:$B$13</c15:sqref>
                        </c15:formulaRef>
                      </c:ext>
                    </c:extLst>
                    <c:strCache>
                      <c:ptCount val="10"/>
                      <c:pt idx="0">
                        <c:v>Context en Leiderschap</c:v>
                      </c:pt>
                      <c:pt idx="1">
                        <c:v>Planning</c:v>
                      </c:pt>
                      <c:pt idx="2">
                        <c:v>Ondersteuning en Uitvoering</c:v>
                      </c:pt>
                      <c:pt idx="3">
                        <c:v>Evaluatie en Verbetering</c:v>
                      </c:pt>
                      <c:pt idx="4">
                        <c:v>Organisatorische beheersmaatregelen</c:v>
                      </c:pt>
                      <c:pt idx="5">
                        <c:v>Mensgerichte beheersmaatregelen</c:v>
                      </c:pt>
                      <c:pt idx="6">
                        <c:v>Fysieke beheersmaatregelen</c:v>
                      </c:pt>
                      <c:pt idx="7">
                        <c:v>Technologische beheersmaatregelen</c:v>
                      </c:pt>
                      <c:pt idx="8">
                        <c:v>Algemene Verordening Gegevensbescherming</c:v>
                      </c:pt>
                      <c:pt idx="9">
                        <c:v>Cyberbeveiligingswet</c:v>
                      </c:pt>
                    </c:strCache>
                  </c:strRef>
                </c:cat>
                <c:val>
                  <c:numRef>
                    <c:extLst>
                      <c:ext uri="{02D57815-91ED-43cb-92C2-25804820EDAC}">
                        <c15:formulaRef>
                          <c15:sqref>'Overzicht '!$A$20:$A$36</c15:sqref>
                        </c15:formulaRef>
                      </c:ext>
                    </c:extLst>
                    <c:numCache>
                      <c:formatCode>General</c:formatCode>
                      <c:ptCount val="17"/>
                    </c:numCache>
                  </c:numRef>
                </c:val>
                <c:extLst>
                  <c:ext xmlns:c16="http://schemas.microsoft.com/office/drawing/2014/chart" uri="{C3380CC4-5D6E-409C-BE32-E72D297353CC}">
                    <c16:uniqueId val="{00000007-2D67-4D91-8065-4B70C81161A8}"/>
                  </c:ext>
                </c:extLst>
              </c15:ser>
            </c15:filteredRadarSeries>
            <c15:filteredRadarSeries>
              <c15:ser>
                <c:idx val="2"/>
                <c:order val="2"/>
                <c:tx>
                  <c:v>kolomB</c:v>
                </c:tx>
                <c:spPr>
                  <a:ln w="603250" cap="rnd">
                    <a:solidFill>
                      <a:srgbClr val="FFC000">
                        <a:alpha val="20000"/>
                      </a:srgbClr>
                    </a:solidFill>
                    <a:round/>
                  </a:ln>
                  <a:effectLst/>
                </c:spPr>
                <c:marker>
                  <c:symbol val="none"/>
                </c:marker>
                <c:dLbls>
                  <c:delete val="1"/>
                </c:dLbls>
                <c:cat>
                  <c:strRef>
                    <c:extLst xmlns:c15="http://schemas.microsoft.com/office/drawing/2012/chart">
                      <c:ext xmlns:c15="http://schemas.microsoft.com/office/drawing/2012/chart" uri="{02D57815-91ED-43cb-92C2-25804820EDAC}">
                        <c15:formulaRef>
                          <c15:sqref>'Overzicht '!$B$4:$B$13</c15:sqref>
                        </c15:formulaRef>
                      </c:ext>
                    </c:extLst>
                    <c:strCache>
                      <c:ptCount val="10"/>
                      <c:pt idx="0">
                        <c:v>Context en Leiderschap</c:v>
                      </c:pt>
                      <c:pt idx="1">
                        <c:v>Planning</c:v>
                      </c:pt>
                      <c:pt idx="2">
                        <c:v>Ondersteuning en Uitvoering</c:v>
                      </c:pt>
                      <c:pt idx="3">
                        <c:v>Evaluatie en Verbetering</c:v>
                      </c:pt>
                      <c:pt idx="4">
                        <c:v>Organisatorische beheersmaatregelen</c:v>
                      </c:pt>
                      <c:pt idx="5">
                        <c:v>Mensgerichte beheersmaatregelen</c:v>
                      </c:pt>
                      <c:pt idx="6">
                        <c:v>Fysieke beheersmaatregelen</c:v>
                      </c:pt>
                      <c:pt idx="7">
                        <c:v>Technologische beheersmaatregelen</c:v>
                      </c:pt>
                      <c:pt idx="8">
                        <c:v>Algemene Verordening Gegevensbescherming</c:v>
                      </c:pt>
                      <c:pt idx="9">
                        <c:v>Cyberbeveiligingswet</c:v>
                      </c:pt>
                    </c:strCache>
                  </c:strRef>
                </c:cat>
                <c:val>
                  <c:numRef>
                    <c:extLst xmlns:c15="http://schemas.microsoft.com/office/drawing/2012/chart">
                      <c:ext xmlns:c15="http://schemas.microsoft.com/office/drawing/2012/chart" uri="{02D57815-91ED-43cb-92C2-25804820EDAC}">
                        <c15:formulaRef>
                          <c15:sqref>'Overzicht '!$B$20:$B$36</c15:sqref>
                        </c15:formulaRef>
                      </c:ext>
                    </c:extLst>
                    <c:numCache>
                      <c:formatCode>General</c:formatCode>
                      <c:ptCount val="17"/>
                    </c:numCache>
                  </c:numRef>
                </c:val>
                <c:extLst xmlns:c15="http://schemas.microsoft.com/office/drawing/2012/chart">
                  <c:ext xmlns:c16="http://schemas.microsoft.com/office/drawing/2014/chart" uri="{C3380CC4-5D6E-409C-BE32-E72D297353CC}">
                    <c16:uniqueId val="{00000008-2D67-4D91-8065-4B70C81161A8}"/>
                  </c:ext>
                </c:extLst>
              </c15:ser>
            </c15:filteredRadarSeries>
            <c15:filteredRadarSeries>
              <c15:ser>
                <c:idx val="3"/>
                <c:order val="3"/>
                <c:tx>
                  <c:v>kolomD</c:v>
                </c:tx>
                <c:spPr>
                  <a:ln w="603250" cap="rnd">
                    <a:solidFill>
                      <a:srgbClr val="12FA00">
                        <a:alpha val="20000"/>
                      </a:srgbClr>
                    </a:solidFill>
                    <a:round/>
                  </a:ln>
                  <a:effectLst/>
                </c:spPr>
                <c:marker>
                  <c:symbol val="none"/>
                </c:marker>
                <c:dLbls>
                  <c:delete val="1"/>
                </c:dLbls>
                <c:cat>
                  <c:strRef>
                    <c:extLst xmlns:c15="http://schemas.microsoft.com/office/drawing/2012/chart">
                      <c:ext xmlns:c15="http://schemas.microsoft.com/office/drawing/2012/chart" uri="{02D57815-91ED-43cb-92C2-25804820EDAC}">
                        <c15:formulaRef>
                          <c15:sqref>'Overzicht '!$B$4:$B$13</c15:sqref>
                        </c15:formulaRef>
                      </c:ext>
                    </c:extLst>
                    <c:strCache>
                      <c:ptCount val="10"/>
                      <c:pt idx="0">
                        <c:v>Context en Leiderschap</c:v>
                      </c:pt>
                      <c:pt idx="1">
                        <c:v>Planning</c:v>
                      </c:pt>
                      <c:pt idx="2">
                        <c:v>Ondersteuning en Uitvoering</c:v>
                      </c:pt>
                      <c:pt idx="3">
                        <c:v>Evaluatie en Verbetering</c:v>
                      </c:pt>
                      <c:pt idx="4">
                        <c:v>Organisatorische beheersmaatregelen</c:v>
                      </c:pt>
                      <c:pt idx="5">
                        <c:v>Mensgerichte beheersmaatregelen</c:v>
                      </c:pt>
                      <c:pt idx="6">
                        <c:v>Fysieke beheersmaatregelen</c:v>
                      </c:pt>
                      <c:pt idx="7">
                        <c:v>Technologische beheersmaatregelen</c:v>
                      </c:pt>
                      <c:pt idx="8">
                        <c:v>Algemene Verordening Gegevensbescherming</c:v>
                      </c:pt>
                      <c:pt idx="9">
                        <c:v>Cyberbeveiligingswet</c:v>
                      </c:pt>
                    </c:strCache>
                  </c:strRef>
                </c:cat>
                <c:val>
                  <c:numRef>
                    <c:extLst xmlns:c15="http://schemas.microsoft.com/office/drawing/2012/chart">
                      <c:ext xmlns:c15="http://schemas.microsoft.com/office/drawing/2012/chart" uri="{02D57815-91ED-43cb-92C2-25804820EDAC}">
                        <c15:formulaRef>
                          <c15:sqref>'Overzicht '!$D$20:$D$36</c15:sqref>
                        </c15:formulaRef>
                      </c:ext>
                    </c:extLst>
                    <c:numCache>
                      <c:formatCode>General</c:formatCode>
                      <c:ptCount val="17"/>
                    </c:numCache>
                  </c:numRef>
                </c:val>
                <c:extLst xmlns:c15="http://schemas.microsoft.com/office/drawing/2012/chart">
                  <c:ext xmlns:c16="http://schemas.microsoft.com/office/drawing/2014/chart" uri="{C3380CC4-5D6E-409C-BE32-E72D297353CC}">
                    <c16:uniqueId val="{00000009-2D67-4D91-8065-4B70C81161A8}"/>
                  </c:ext>
                </c:extLst>
              </c15:ser>
            </c15:filteredRadarSeries>
            <c15:filteredRadarSeries>
              <c15:ser>
                <c:idx val="4"/>
                <c:order val="4"/>
                <c:tx>
                  <c:v>kolomC</c:v>
                </c:tx>
                <c:spPr>
                  <a:ln w="603250" cap="rnd">
                    <a:solidFill>
                      <a:srgbClr val="FFFF00">
                        <a:alpha val="20000"/>
                      </a:srgbClr>
                    </a:solidFill>
                    <a:round/>
                  </a:ln>
                  <a:effectLst/>
                </c:spPr>
                <c:marker>
                  <c:symbol val="none"/>
                </c:marker>
                <c:dLbls>
                  <c:delete val="1"/>
                </c:dLbls>
                <c:cat>
                  <c:strRef>
                    <c:extLst xmlns:c15="http://schemas.microsoft.com/office/drawing/2012/chart">
                      <c:ext xmlns:c15="http://schemas.microsoft.com/office/drawing/2012/chart" uri="{02D57815-91ED-43cb-92C2-25804820EDAC}">
                        <c15:formulaRef>
                          <c15:sqref>'Overzicht '!$B$4:$B$13</c15:sqref>
                        </c15:formulaRef>
                      </c:ext>
                    </c:extLst>
                    <c:strCache>
                      <c:ptCount val="10"/>
                      <c:pt idx="0">
                        <c:v>Context en Leiderschap</c:v>
                      </c:pt>
                      <c:pt idx="1">
                        <c:v>Planning</c:v>
                      </c:pt>
                      <c:pt idx="2">
                        <c:v>Ondersteuning en Uitvoering</c:v>
                      </c:pt>
                      <c:pt idx="3">
                        <c:v>Evaluatie en Verbetering</c:v>
                      </c:pt>
                      <c:pt idx="4">
                        <c:v>Organisatorische beheersmaatregelen</c:v>
                      </c:pt>
                      <c:pt idx="5">
                        <c:v>Mensgerichte beheersmaatregelen</c:v>
                      </c:pt>
                      <c:pt idx="6">
                        <c:v>Fysieke beheersmaatregelen</c:v>
                      </c:pt>
                      <c:pt idx="7">
                        <c:v>Technologische beheersmaatregelen</c:v>
                      </c:pt>
                      <c:pt idx="8">
                        <c:v>Algemene Verordening Gegevensbescherming</c:v>
                      </c:pt>
                      <c:pt idx="9">
                        <c:v>Cyberbeveiligingswet</c:v>
                      </c:pt>
                    </c:strCache>
                  </c:strRef>
                </c:cat>
                <c:val>
                  <c:numRef>
                    <c:extLst xmlns:c15="http://schemas.microsoft.com/office/drawing/2012/chart">
                      <c:ext xmlns:c15="http://schemas.microsoft.com/office/drawing/2012/chart" uri="{02D57815-91ED-43cb-92C2-25804820EDAC}">
                        <c15:formulaRef>
                          <c15:sqref>'Overzicht '!$C$20:$C$36</c15:sqref>
                        </c15:formulaRef>
                      </c:ext>
                    </c:extLst>
                    <c:numCache>
                      <c:formatCode>General</c:formatCode>
                      <c:ptCount val="17"/>
                    </c:numCache>
                  </c:numRef>
                </c:val>
                <c:extLst xmlns:c15="http://schemas.microsoft.com/office/drawing/2012/chart">
                  <c:ext xmlns:c16="http://schemas.microsoft.com/office/drawing/2014/chart" uri="{C3380CC4-5D6E-409C-BE32-E72D297353CC}">
                    <c16:uniqueId val="{0000000A-2D67-4D91-8065-4B70C81161A8}"/>
                  </c:ext>
                </c:extLst>
              </c15:ser>
            </c15:filteredRadarSeries>
            <c15:filteredRadarSeries>
              <c15:ser>
                <c:idx val="5"/>
                <c:order val="5"/>
                <c:tx>
                  <c:v>kolomF</c:v>
                </c:tx>
                <c:spPr>
                  <a:ln w="603250" cap="rnd">
                    <a:solidFill>
                      <a:srgbClr val="00B050">
                        <a:alpha val="30000"/>
                      </a:srgbClr>
                    </a:solidFill>
                    <a:round/>
                  </a:ln>
                  <a:effectLst/>
                </c:spPr>
                <c:marker>
                  <c:symbol val="none"/>
                </c:marker>
                <c:dLbls>
                  <c:delete val="1"/>
                </c:dLbls>
                <c:cat>
                  <c:strRef>
                    <c:extLst xmlns:c15="http://schemas.microsoft.com/office/drawing/2012/chart">
                      <c:ext xmlns:c15="http://schemas.microsoft.com/office/drawing/2012/chart" uri="{02D57815-91ED-43cb-92C2-25804820EDAC}">
                        <c15:formulaRef>
                          <c15:sqref>'Overzicht '!$B$4:$B$13</c15:sqref>
                        </c15:formulaRef>
                      </c:ext>
                    </c:extLst>
                    <c:strCache>
                      <c:ptCount val="10"/>
                      <c:pt idx="0">
                        <c:v>Context en Leiderschap</c:v>
                      </c:pt>
                      <c:pt idx="1">
                        <c:v>Planning</c:v>
                      </c:pt>
                      <c:pt idx="2">
                        <c:v>Ondersteuning en Uitvoering</c:v>
                      </c:pt>
                      <c:pt idx="3">
                        <c:v>Evaluatie en Verbetering</c:v>
                      </c:pt>
                      <c:pt idx="4">
                        <c:v>Organisatorische beheersmaatregelen</c:v>
                      </c:pt>
                      <c:pt idx="5">
                        <c:v>Mensgerichte beheersmaatregelen</c:v>
                      </c:pt>
                      <c:pt idx="6">
                        <c:v>Fysieke beheersmaatregelen</c:v>
                      </c:pt>
                      <c:pt idx="7">
                        <c:v>Technologische beheersmaatregelen</c:v>
                      </c:pt>
                      <c:pt idx="8">
                        <c:v>Algemene Verordening Gegevensbescherming</c:v>
                      </c:pt>
                      <c:pt idx="9">
                        <c:v>Cyberbeveiligingswet</c:v>
                      </c:pt>
                    </c:strCache>
                  </c:strRef>
                </c:cat>
                <c:val>
                  <c:numRef>
                    <c:extLst xmlns:c15="http://schemas.microsoft.com/office/drawing/2012/chart">
                      <c:ext xmlns:c15="http://schemas.microsoft.com/office/drawing/2012/chart" uri="{02D57815-91ED-43cb-92C2-25804820EDAC}">
                        <c15:formulaRef>
                          <c15:sqref>'Overzicht '!$F$20:$F$36</c15:sqref>
                        </c15:formulaRef>
                      </c:ext>
                    </c:extLst>
                    <c:numCache>
                      <c:formatCode>General</c:formatCode>
                      <c:ptCount val="17"/>
                    </c:numCache>
                  </c:numRef>
                </c:val>
                <c:extLst xmlns:c15="http://schemas.microsoft.com/office/drawing/2012/chart">
                  <c:ext xmlns:c16="http://schemas.microsoft.com/office/drawing/2014/chart" uri="{C3380CC4-5D6E-409C-BE32-E72D297353CC}">
                    <c16:uniqueId val="{0000000B-2D67-4D91-8065-4B70C81161A8}"/>
                  </c:ext>
                </c:extLst>
              </c15:ser>
            </c15:filteredRadarSeries>
          </c:ext>
        </c:extLst>
      </c:radarChart>
      <c:catAx>
        <c:axId val="52513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25138224"/>
        <c:crosses val="autoZero"/>
        <c:auto val="1"/>
        <c:lblAlgn val="ctr"/>
        <c:lblOffset val="100"/>
        <c:noMultiLvlLbl val="0"/>
      </c:catAx>
      <c:valAx>
        <c:axId val="525138224"/>
        <c:scaling>
          <c:orientation val="minMax"/>
          <c:max val="5"/>
          <c:min val="0"/>
        </c:scaling>
        <c:delete val="1"/>
        <c:axPos val="l"/>
        <c:majorGridlines>
          <c:spPr>
            <a:ln w="1270000" cap="rnd" cmpd="sng" algn="ctr">
              <a:gradFill flip="none" rotWithShape="1">
                <a:gsLst>
                  <a:gs pos="40000">
                    <a:srgbClr val="FFC000"/>
                  </a:gs>
                  <a:gs pos="26000">
                    <a:srgbClr val="DF752D"/>
                  </a:gs>
                  <a:gs pos="20000">
                    <a:srgbClr val="CF6923"/>
                  </a:gs>
                  <a:gs pos="8000">
                    <a:srgbClr val="C00000"/>
                  </a:gs>
                  <a:gs pos="14000">
                    <a:schemeClr val="accent2">
                      <a:lumMod val="67000"/>
                    </a:schemeClr>
                  </a:gs>
                  <a:gs pos="53000">
                    <a:srgbClr val="A1DF99">
                      <a:lumMod val="99000"/>
                    </a:srgbClr>
                  </a:gs>
                </a:gsLst>
                <a:path path="shape">
                  <a:fillToRect l="50000" t="50000" r="50000" b="50000"/>
                </a:path>
                <a:tileRect/>
              </a:gradFill>
              <a:round/>
            </a:ln>
            <a:effectLst/>
          </c:spPr>
        </c:majorGridlines>
        <c:numFmt formatCode="0" sourceLinked="0"/>
        <c:majorTickMark val="none"/>
        <c:minorTickMark val="none"/>
        <c:tickLblPos val="nextTo"/>
        <c:crossAx val="525137568"/>
        <c:crosses val="autoZero"/>
        <c:crossBetween val="between"/>
        <c:majorUnit val="1"/>
      </c:valAx>
      <c:spPr>
        <a:noFill/>
        <a:ln>
          <a:noFill/>
        </a:ln>
        <a:effectLst/>
      </c:spPr>
    </c:plotArea>
    <c:plotVisOnly val="0"/>
    <c:dispBlanksAs val="gap"/>
    <c:showDLblsOverMax val="0"/>
  </c:chart>
  <c:spPr>
    <a:noFill/>
    <a:ln w="107950"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7</xdr:col>
      <xdr:colOff>126869</xdr:colOff>
      <xdr:row>0</xdr:row>
      <xdr:rowOff>457200</xdr:rowOff>
    </xdr:from>
    <xdr:to>
      <xdr:col>21</xdr:col>
      <xdr:colOff>377825</xdr:colOff>
      <xdr:row>19</xdr:row>
      <xdr:rowOff>304800</xdr:rowOff>
    </xdr:to>
    <xdr:graphicFrame macro="">
      <xdr:nvGraphicFramePr>
        <xdr:cNvPr id="3" name="Grafiek 2">
          <a:extLst>
            <a:ext uri="{FF2B5EF4-FFF2-40B4-BE49-F238E27FC236}">
              <a16:creationId xmlns:a16="http://schemas.microsoft.com/office/drawing/2014/main" id="{1DE755E7-51FA-4F8A-8713-F0B980E426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0</xdr:rowOff>
    </xdr:from>
    <xdr:to>
      <xdr:col>5</xdr:col>
      <xdr:colOff>733425</xdr:colOff>
      <xdr:row>1</xdr:row>
      <xdr:rowOff>7144</xdr:rowOff>
    </xdr:to>
    <xdr:pic>
      <xdr:nvPicPr>
        <xdr:cNvPr id="2" name="Picture 5" descr="Dit werk is gelicenseerd onder de licentie Creative Commons Naamsvermelding 4.0 Internationaal. Ga naar http://creativecommons.org/licenses/by/4.0/ om een kopie van de licentie te kunnen lezen.">
          <a:extLst>
            <a:ext uri="{FF2B5EF4-FFF2-40B4-BE49-F238E27FC236}">
              <a16:creationId xmlns:a16="http://schemas.microsoft.com/office/drawing/2014/main" id="{E05A65D4-D334-48BE-8120-FA2041C2CD81}"/>
            </a:ext>
            <a:ext uri="{C183D7F6-B498-43B3-948B-1728B52AA6E4}">
              <adec:decorative xmlns:adec="http://schemas.microsoft.com/office/drawing/2017/decorative" val="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0450" y="0"/>
          <a:ext cx="2124075" cy="683419"/>
        </a:xfrm>
        <a:prstGeom prst="rect">
          <a:avLst/>
        </a:prstGeom>
      </xdr:spPr>
    </xdr:pic>
    <xdr:clientData/>
  </xdr:twoCellAnchor>
  <xdr:twoCellAnchor editAs="oneCell">
    <xdr:from>
      <xdr:col>20</xdr:col>
      <xdr:colOff>0</xdr:colOff>
      <xdr:row>0</xdr:row>
      <xdr:rowOff>0</xdr:rowOff>
    </xdr:from>
    <xdr:to>
      <xdr:col>24</xdr:col>
      <xdr:colOff>0</xdr:colOff>
      <xdr:row>7</xdr:row>
      <xdr:rowOff>111125</xdr:rowOff>
    </xdr:to>
    <xdr:pic>
      <xdr:nvPicPr>
        <xdr:cNvPr id="5" name="Afbeelding 4">
          <a:extLst>
            <a:ext uri="{FF2B5EF4-FFF2-40B4-BE49-F238E27FC236}">
              <a16:creationId xmlns:a16="http://schemas.microsoft.com/office/drawing/2014/main" id="{7E77F6FE-950E-98B1-3E63-944B59918B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06525" y="0"/>
          <a:ext cx="2447925" cy="211455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FD56"/>
  <sheetViews>
    <sheetView showGridLines="0" zoomScaleNormal="100" workbookViewId="0">
      <selection activeCell="E12" sqref="E12"/>
    </sheetView>
  </sheetViews>
  <sheetFormatPr defaultColWidth="0.140625" defaultRowHeight="53.25" customHeight="1" zeroHeight="1" x14ac:dyDescent="0.25"/>
  <cols>
    <col min="1" max="1" width="5.140625" style="41" customWidth="1"/>
    <col min="2" max="2" width="48.85546875" style="41" customWidth="1"/>
    <col min="3" max="3" width="9.42578125" style="41" hidden="1" customWidth="1"/>
    <col min="4" max="4" width="8.28515625" style="41" hidden="1" customWidth="1"/>
    <col min="5" max="5" width="20.85546875" style="41" customWidth="1"/>
    <col min="6" max="6" width="11.85546875" style="41" customWidth="1"/>
    <col min="7" max="7" width="6" style="41" customWidth="1"/>
    <col min="8" max="24" width="9.140625" style="41" customWidth="1"/>
    <col min="25" max="25" width="9.140625" style="41" hidden="1" customWidth="1"/>
    <col min="26" max="26" width="10.140625" style="27" hidden="1" customWidth="1"/>
    <col min="27" max="45" width="0" style="41" hidden="1" customWidth="1"/>
    <col min="46" max="16383" width="0" style="42" hidden="1" customWidth="1"/>
    <col min="16384" max="16384" width="0.140625" style="42" customWidth="1"/>
  </cols>
  <sheetData>
    <row r="1" spans="1:45 16384:16384" s="40" customFormat="1" ht="53.25" customHeight="1" thickBot="1" x14ac:dyDescent="0.55000000000000004">
      <c r="A1" s="72"/>
      <c r="B1" s="39" t="s">
        <v>0</v>
      </c>
      <c r="C1" s="48"/>
      <c r="D1" s="49"/>
      <c r="E1" s="49"/>
      <c r="F1" s="49"/>
      <c r="G1" s="49"/>
      <c r="H1" s="49"/>
      <c r="I1" s="90" t="s">
        <v>1</v>
      </c>
      <c r="J1" s="90" t="s">
        <v>2</v>
      </c>
      <c r="K1" s="49"/>
      <c r="L1" s="49"/>
      <c r="M1" s="49"/>
      <c r="N1" s="49"/>
      <c r="O1" s="49"/>
      <c r="P1" s="49"/>
      <c r="Q1" s="49"/>
      <c r="R1" s="49"/>
      <c r="S1" s="49"/>
      <c r="T1" s="49"/>
      <c r="U1" s="49"/>
      <c r="V1" s="49"/>
      <c r="W1" s="49"/>
      <c r="X1" s="49"/>
      <c r="Y1" s="49"/>
      <c r="Z1" s="27"/>
      <c r="AA1" s="49"/>
      <c r="AB1" s="49"/>
      <c r="AC1" s="49"/>
      <c r="AD1" s="49"/>
      <c r="AE1" s="49"/>
      <c r="AF1" s="49"/>
      <c r="AG1" s="49"/>
      <c r="AH1" s="49"/>
      <c r="AI1" s="49"/>
      <c r="AJ1" s="49"/>
      <c r="AK1" s="49"/>
      <c r="AL1" s="49"/>
      <c r="AM1" s="49"/>
      <c r="AN1" s="49"/>
      <c r="AO1" s="49"/>
      <c r="AP1" s="49"/>
      <c r="AQ1" s="49"/>
      <c r="AR1" s="49"/>
      <c r="AS1" s="49"/>
      <c r="XFD1" s="50"/>
    </row>
    <row r="2" spans="1:45 16384:16384" ht="30" customHeight="1" thickBot="1" x14ac:dyDescent="0.3">
      <c r="A2" s="72"/>
      <c r="B2" s="51"/>
      <c r="C2" s="51"/>
      <c r="D2" s="51"/>
      <c r="E2" s="51"/>
      <c r="F2" s="51"/>
      <c r="G2" s="51"/>
      <c r="H2" s="51"/>
      <c r="I2" s="51"/>
      <c r="J2" s="51"/>
      <c r="K2" s="51"/>
      <c r="L2" s="51"/>
      <c r="M2" s="51"/>
      <c r="N2" s="51"/>
      <c r="O2" s="51"/>
      <c r="P2" s="51"/>
      <c r="Q2" s="51"/>
      <c r="R2" s="51"/>
      <c r="S2" s="51"/>
      <c r="T2" s="51"/>
      <c r="U2" s="51"/>
      <c r="V2" s="51"/>
      <c r="W2" s="51"/>
      <c r="X2" s="51"/>
      <c r="Y2" s="51"/>
      <c r="AA2" s="51"/>
      <c r="AB2" s="51"/>
      <c r="AC2" s="51"/>
      <c r="AD2" s="51"/>
      <c r="AE2" s="51"/>
      <c r="AF2" s="51"/>
      <c r="AG2" s="51"/>
      <c r="AH2" s="51"/>
      <c r="AI2" s="51"/>
      <c r="AJ2" s="51"/>
      <c r="AK2" s="51"/>
      <c r="AL2" s="51"/>
      <c r="AM2" s="51"/>
      <c r="AN2" s="51"/>
      <c r="AO2" s="51"/>
      <c r="AP2" s="51"/>
      <c r="AQ2" s="51"/>
      <c r="AR2" s="51"/>
      <c r="AS2" s="51"/>
      <c r="XFD2" s="52"/>
    </row>
    <row r="3" spans="1:45 16384:16384" s="81" customFormat="1" ht="15" x14ac:dyDescent="0.25">
      <c r="A3" s="74"/>
      <c r="B3" s="75" t="s">
        <v>3</v>
      </c>
      <c r="C3" s="76" t="s">
        <v>4</v>
      </c>
      <c r="D3" s="77" t="s">
        <v>5</v>
      </c>
      <c r="E3" s="77" t="s">
        <v>6</v>
      </c>
      <c r="F3" s="77" t="s">
        <v>7</v>
      </c>
      <c r="G3" s="78" t="s">
        <v>5</v>
      </c>
      <c r="H3" s="74"/>
      <c r="I3" s="74"/>
      <c r="J3" s="74"/>
      <c r="K3" s="74"/>
      <c r="L3" s="74"/>
      <c r="M3" s="74"/>
      <c r="N3" s="74"/>
      <c r="O3" s="74"/>
      <c r="P3" s="74"/>
      <c r="Q3" s="74"/>
      <c r="R3" s="74"/>
      <c r="S3" s="74"/>
      <c r="T3" s="74"/>
      <c r="U3" s="74"/>
      <c r="V3" s="74"/>
      <c r="W3" s="74"/>
      <c r="X3" s="74"/>
      <c r="Y3" s="74"/>
      <c r="Z3" s="79"/>
      <c r="AA3" s="74"/>
      <c r="AB3" s="74"/>
      <c r="AC3" s="74"/>
      <c r="AD3" s="74"/>
      <c r="AE3" s="74"/>
      <c r="AF3" s="74"/>
      <c r="AG3" s="74"/>
      <c r="AH3" s="74"/>
      <c r="AI3" s="74"/>
      <c r="AJ3" s="74"/>
      <c r="AK3" s="74"/>
      <c r="AL3" s="74"/>
      <c r="AM3" s="74"/>
      <c r="AN3" s="74"/>
      <c r="AO3" s="74"/>
      <c r="AP3" s="74"/>
      <c r="AQ3" s="74"/>
      <c r="AR3" s="74"/>
      <c r="AS3" s="74"/>
      <c r="XFD3" s="80"/>
    </row>
    <row r="4" spans="1:45 16384:16384" s="81" customFormat="1" ht="15" x14ac:dyDescent="0.25">
      <c r="A4" s="74"/>
      <c r="B4" s="82" t="s">
        <v>8</v>
      </c>
      <c r="C4" s="83">
        <v>33</v>
      </c>
      <c r="D4" s="91">
        <f>'Context en Leiderschap'!R6</f>
        <v>0</v>
      </c>
      <c r="E4" s="98" t="s">
        <v>1</v>
      </c>
      <c r="F4" s="84">
        <f>IF(E4="Ja",D4/C4,"n.v.t.")</f>
        <v>0</v>
      </c>
      <c r="G4" s="101">
        <f>IF(E4="Ja",D4*5/C4,"n.v.t.")</f>
        <v>0</v>
      </c>
      <c r="H4" s="74"/>
      <c r="I4" s="74"/>
      <c r="J4" s="74"/>
      <c r="K4" s="74"/>
      <c r="L4" s="74"/>
      <c r="M4" s="74"/>
      <c r="N4" s="74"/>
      <c r="O4" s="74"/>
      <c r="P4" s="74"/>
      <c r="Q4" s="74"/>
      <c r="R4" s="74"/>
      <c r="S4" s="74"/>
      <c r="T4" s="74"/>
      <c r="U4" s="74"/>
      <c r="V4" s="74"/>
      <c r="W4" s="74"/>
      <c r="X4" s="74"/>
      <c r="Y4" s="74"/>
      <c r="Z4" s="79"/>
      <c r="AA4" s="74"/>
      <c r="AB4" s="74"/>
      <c r="AC4" s="74"/>
      <c r="AD4" s="74"/>
      <c r="AE4" s="74"/>
      <c r="AF4" s="74"/>
      <c r="AG4" s="74"/>
      <c r="AH4" s="74"/>
      <c r="AI4" s="74"/>
      <c r="AJ4" s="74"/>
      <c r="AK4" s="74"/>
      <c r="AL4" s="74"/>
      <c r="AM4" s="74"/>
      <c r="AN4" s="74"/>
      <c r="AO4" s="74"/>
      <c r="AP4" s="74"/>
      <c r="AQ4" s="74"/>
      <c r="AR4" s="74"/>
      <c r="AS4" s="74"/>
      <c r="XFD4" s="80"/>
    </row>
    <row r="5" spans="1:45 16384:16384" s="81" customFormat="1" ht="15" x14ac:dyDescent="0.25">
      <c r="A5" s="74"/>
      <c r="B5" s="82" t="s">
        <v>9</v>
      </c>
      <c r="C5" s="83">
        <v>38</v>
      </c>
      <c r="D5" s="91">
        <f>Planning!R6</f>
        <v>0</v>
      </c>
      <c r="E5" s="99" t="s">
        <v>1</v>
      </c>
      <c r="F5" s="84">
        <f t="shared" ref="F5:F13" si="0">IF(E5="Ja",D5/C5,"n.v.t.")</f>
        <v>0</v>
      </c>
      <c r="G5" s="101">
        <f t="shared" ref="G5:G13" si="1">IF(E5="Ja",D5*5/C5,"n.v.t.")</f>
        <v>0</v>
      </c>
      <c r="H5" s="74"/>
      <c r="I5" s="74"/>
      <c r="J5" s="74"/>
      <c r="K5" s="74"/>
      <c r="L5" s="74"/>
      <c r="M5" s="74"/>
      <c r="N5" s="74"/>
      <c r="O5" s="74"/>
      <c r="P5" s="74"/>
      <c r="Q5" s="74"/>
      <c r="R5" s="74"/>
      <c r="S5" s="74"/>
      <c r="T5" s="74"/>
      <c r="U5" s="74"/>
      <c r="V5" s="74"/>
      <c r="W5" s="74"/>
      <c r="X5" s="74"/>
      <c r="Y5" s="74"/>
      <c r="Z5" s="79"/>
      <c r="AA5" s="74"/>
      <c r="AB5" s="74"/>
      <c r="AC5" s="74"/>
      <c r="AD5" s="74"/>
      <c r="AE5" s="74"/>
      <c r="AF5" s="74"/>
      <c r="AG5" s="74"/>
      <c r="AH5" s="74"/>
      <c r="AI5" s="74"/>
      <c r="AJ5" s="74"/>
      <c r="AK5" s="74"/>
      <c r="AL5" s="74"/>
      <c r="AM5" s="74"/>
      <c r="AN5" s="74"/>
      <c r="AO5" s="74"/>
      <c r="AP5" s="74"/>
      <c r="AQ5" s="74"/>
      <c r="AR5" s="74"/>
      <c r="AS5" s="74"/>
      <c r="XFD5" s="80"/>
    </row>
    <row r="6" spans="1:45 16384:16384" s="81" customFormat="1" ht="15" x14ac:dyDescent="0.25">
      <c r="A6" s="74"/>
      <c r="B6" s="82" t="s">
        <v>10</v>
      </c>
      <c r="C6" s="83">
        <v>34</v>
      </c>
      <c r="D6" s="91">
        <f>'Ondersteuning en Uitvoering'!R6</f>
        <v>0</v>
      </c>
      <c r="E6" s="99" t="s">
        <v>1</v>
      </c>
      <c r="F6" s="84">
        <f t="shared" si="0"/>
        <v>0</v>
      </c>
      <c r="G6" s="101">
        <f t="shared" si="1"/>
        <v>0</v>
      </c>
      <c r="H6" s="74"/>
      <c r="I6" s="74"/>
      <c r="J6" s="74"/>
      <c r="K6" s="74"/>
      <c r="L6" s="74"/>
      <c r="M6" s="74"/>
      <c r="N6" s="74"/>
      <c r="O6" s="74"/>
      <c r="P6" s="74"/>
      <c r="Q6" s="74"/>
      <c r="R6" s="74"/>
      <c r="S6" s="74"/>
      <c r="T6" s="74"/>
      <c r="U6" s="74"/>
      <c r="V6" s="74"/>
      <c r="W6" s="74"/>
      <c r="X6" s="74"/>
      <c r="Y6" s="74"/>
      <c r="Z6" s="79"/>
      <c r="AA6" s="74"/>
      <c r="AB6" s="74"/>
      <c r="AC6" s="74"/>
      <c r="AD6" s="74"/>
      <c r="AE6" s="74"/>
      <c r="AF6" s="74"/>
      <c r="AG6" s="74"/>
      <c r="AH6" s="74"/>
      <c r="AI6" s="74"/>
      <c r="AJ6" s="74"/>
      <c r="AK6" s="74"/>
      <c r="AL6" s="74"/>
      <c r="AM6" s="74"/>
      <c r="AN6" s="74"/>
      <c r="AO6" s="74"/>
      <c r="AP6" s="74"/>
      <c r="AQ6" s="74"/>
      <c r="AR6" s="74"/>
      <c r="AS6" s="74"/>
      <c r="XFD6" s="80"/>
    </row>
    <row r="7" spans="1:45 16384:16384" s="81" customFormat="1" ht="15" x14ac:dyDescent="0.25">
      <c r="A7" s="74"/>
      <c r="B7" s="82" t="s">
        <v>11</v>
      </c>
      <c r="C7" s="83">
        <v>49</v>
      </c>
      <c r="D7" s="91">
        <f>'Evaluatie en Verbetering'!Y6</f>
        <v>0</v>
      </c>
      <c r="E7" s="99" t="s">
        <v>1</v>
      </c>
      <c r="F7" s="84">
        <f t="shared" si="0"/>
        <v>0</v>
      </c>
      <c r="G7" s="101">
        <f t="shared" si="1"/>
        <v>0</v>
      </c>
      <c r="H7" s="74"/>
      <c r="I7" s="74"/>
      <c r="J7" s="74"/>
      <c r="K7" s="74"/>
      <c r="L7" s="74"/>
      <c r="M7" s="74"/>
      <c r="N7" s="74"/>
      <c r="O7" s="74"/>
      <c r="P7" s="74"/>
      <c r="Q7" s="74"/>
      <c r="R7" s="74"/>
      <c r="S7" s="74"/>
      <c r="T7" s="74"/>
      <c r="U7" s="74"/>
      <c r="V7" s="74"/>
      <c r="W7" s="74"/>
      <c r="X7" s="74"/>
      <c r="Y7" s="74"/>
      <c r="Z7" s="79"/>
      <c r="AA7" s="74"/>
      <c r="AB7" s="74"/>
      <c r="AC7" s="74"/>
      <c r="AD7" s="74"/>
      <c r="AE7" s="74"/>
      <c r="AF7" s="74"/>
      <c r="AG7" s="74"/>
      <c r="AH7" s="74"/>
      <c r="AI7" s="74"/>
      <c r="AJ7" s="74"/>
      <c r="AK7" s="74"/>
      <c r="AL7" s="74"/>
      <c r="AM7" s="74"/>
      <c r="AN7" s="74"/>
      <c r="AO7" s="74"/>
      <c r="AP7" s="74"/>
      <c r="AQ7" s="74"/>
      <c r="AR7" s="74"/>
      <c r="AS7" s="74"/>
      <c r="XFD7" s="80"/>
    </row>
    <row r="8" spans="1:45 16384:16384" s="81" customFormat="1" ht="15" x14ac:dyDescent="0.25">
      <c r="A8" s="74"/>
      <c r="B8" s="82" t="s">
        <v>12</v>
      </c>
      <c r="C8" s="83">
        <v>101</v>
      </c>
      <c r="D8" s="91">
        <f>'Organisatorische beheersmaatr'!AP6</f>
        <v>0</v>
      </c>
      <c r="E8" s="99" t="s">
        <v>1</v>
      </c>
      <c r="F8" s="84">
        <f t="shared" si="0"/>
        <v>0</v>
      </c>
      <c r="G8" s="101">
        <f t="shared" si="1"/>
        <v>0</v>
      </c>
      <c r="H8" s="74"/>
      <c r="I8" s="74"/>
      <c r="J8" s="74"/>
      <c r="K8" s="74"/>
      <c r="L8" s="74"/>
      <c r="M8" s="74"/>
      <c r="N8" s="74"/>
      <c r="O8" s="74"/>
      <c r="P8" s="74"/>
      <c r="Q8" s="74"/>
      <c r="R8" s="74"/>
      <c r="S8" s="74"/>
      <c r="T8" s="74"/>
      <c r="U8" s="74"/>
      <c r="V8" s="74"/>
      <c r="W8" s="74"/>
      <c r="X8" s="74"/>
      <c r="Y8" s="74"/>
      <c r="Z8" s="79"/>
      <c r="AA8" s="74"/>
      <c r="AB8" s="74"/>
      <c r="AC8" s="74"/>
      <c r="AD8" s="74"/>
      <c r="AE8" s="74"/>
      <c r="AF8" s="74"/>
      <c r="AG8" s="74"/>
      <c r="AH8" s="74"/>
      <c r="AI8" s="74"/>
      <c r="AJ8" s="74"/>
      <c r="AK8" s="74"/>
      <c r="AL8" s="74"/>
      <c r="AM8" s="74"/>
      <c r="AN8" s="74"/>
      <c r="AO8" s="74"/>
      <c r="AP8" s="74"/>
      <c r="AQ8" s="74"/>
      <c r="AR8" s="74"/>
      <c r="AS8" s="74"/>
      <c r="XFD8" s="80"/>
    </row>
    <row r="9" spans="1:45 16384:16384" s="81" customFormat="1" ht="15" x14ac:dyDescent="0.25">
      <c r="A9" s="74"/>
      <c r="B9" s="82" t="s">
        <v>13</v>
      </c>
      <c r="C9" s="83">
        <v>21</v>
      </c>
      <c r="D9" s="91">
        <f>'Mensgerichte beheersmaatregelen'!M6</f>
        <v>0</v>
      </c>
      <c r="E9" s="99" t="s">
        <v>1</v>
      </c>
      <c r="F9" s="84">
        <f t="shared" si="0"/>
        <v>0</v>
      </c>
      <c r="G9" s="101">
        <f t="shared" si="1"/>
        <v>0</v>
      </c>
      <c r="H9" s="74"/>
      <c r="I9" s="74"/>
      <c r="J9" s="74"/>
      <c r="K9" s="74"/>
      <c r="L9" s="74"/>
      <c r="M9" s="74"/>
      <c r="N9" s="74"/>
      <c r="O9" s="74"/>
      <c r="P9" s="74"/>
      <c r="Q9" s="74"/>
      <c r="R9" s="74"/>
      <c r="S9" s="74"/>
      <c r="T9" s="74"/>
      <c r="U9" s="74"/>
      <c r="V9" s="74"/>
      <c r="W9" s="74"/>
      <c r="X9" s="74"/>
      <c r="Y9" s="74"/>
      <c r="Z9" s="79"/>
      <c r="AA9" s="74"/>
      <c r="AB9" s="74"/>
      <c r="AC9" s="74"/>
      <c r="AD9" s="74"/>
      <c r="AE9" s="74"/>
      <c r="AF9" s="74"/>
      <c r="AG9" s="74"/>
      <c r="AH9" s="74"/>
      <c r="AI9" s="74"/>
      <c r="AJ9" s="74"/>
      <c r="AK9" s="74"/>
      <c r="AL9" s="74"/>
      <c r="AM9" s="74"/>
      <c r="AN9" s="74"/>
      <c r="AO9" s="74"/>
      <c r="AP9" s="74"/>
      <c r="AQ9" s="74"/>
      <c r="AR9" s="74"/>
      <c r="AS9" s="74"/>
      <c r="XFD9" s="80"/>
    </row>
    <row r="10" spans="1:45 16384:16384" s="81" customFormat="1" ht="15" x14ac:dyDescent="0.25">
      <c r="A10" s="74"/>
      <c r="B10" s="82" t="s">
        <v>14</v>
      </c>
      <c r="C10" s="83">
        <v>30</v>
      </c>
      <c r="D10" s="91">
        <f>'Fysieke beheersmaatregelen'!Q6</f>
        <v>0</v>
      </c>
      <c r="E10" s="99" t="s">
        <v>1</v>
      </c>
      <c r="F10" s="84">
        <f t="shared" si="0"/>
        <v>0</v>
      </c>
      <c r="G10" s="101">
        <f t="shared" si="1"/>
        <v>0</v>
      </c>
      <c r="H10" s="74"/>
      <c r="I10" s="74"/>
      <c r="J10" s="74"/>
      <c r="K10" s="74"/>
      <c r="L10" s="74"/>
      <c r="M10" s="74"/>
      <c r="N10" s="74"/>
      <c r="O10" s="74"/>
      <c r="P10" s="74"/>
      <c r="Q10" s="74"/>
      <c r="R10" s="74"/>
      <c r="S10" s="74"/>
      <c r="T10" s="74"/>
      <c r="U10" s="74"/>
      <c r="V10" s="74"/>
      <c r="W10" s="74"/>
      <c r="X10" s="74"/>
      <c r="Y10" s="74"/>
      <c r="Z10" s="79"/>
      <c r="AA10" s="74"/>
      <c r="AB10" s="74"/>
      <c r="AC10" s="74"/>
      <c r="AD10" s="74"/>
      <c r="AE10" s="74"/>
      <c r="AF10" s="74"/>
      <c r="AG10" s="74"/>
      <c r="AH10" s="74"/>
      <c r="AI10" s="74"/>
      <c r="AJ10" s="74"/>
      <c r="AK10" s="74"/>
      <c r="AL10" s="74"/>
      <c r="AM10" s="74"/>
      <c r="AN10" s="74"/>
      <c r="AO10" s="74"/>
      <c r="AP10" s="74"/>
      <c r="AQ10" s="74"/>
      <c r="AR10" s="74"/>
      <c r="AS10" s="74"/>
      <c r="XFD10" s="80"/>
    </row>
    <row r="11" spans="1:45 16384:16384" s="81" customFormat="1" ht="15" x14ac:dyDescent="0.25">
      <c r="A11" s="74"/>
      <c r="B11" s="82" t="s">
        <v>15</v>
      </c>
      <c r="C11" s="83">
        <v>84</v>
      </c>
      <c r="D11" s="91">
        <f>'Technologische beheersmaatreg.'!AK6</f>
        <v>0</v>
      </c>
      <c r="E11" s="99" t="s">
        <v>1</v>
      </c>
      <c r="F11" s="84">
        <f t="shared" si="0"/>
        <v>0</v>
      </c>
      <c r="G11" s="101">
        <f t="shared" si="1"/>
        <v>0</v>
      </c>
      <c r="H11" s="74"/>
      <c r="I11" s="74"/>
      <c r="J11" s="74"/>
      <c r="K11" s="74"/>
      <c r="L11" s="74"/>
      <c r="M11" s="74"/>
      <c r="N11" s="74"/>
      <c r="O11" s="74"/>
      <c r="P11" s="74"/>
      <c r="Q11" s="74"/>
      <c r="R11" s="74"/>
      <c r="S11" s="74"/>
      <c r="T11" s="74"/>
      <c r="U11" s="74"/>
      <c r="V11" s="74"/>
      <c r="W11" s="74"/>
      <c r="X11" s="74"/>
      <c r="Y11" s="74"/>
      <c r="Z11" s="79"/>
      <c r="AA11" s="74"/>
      <c r="AB11" s="74"/>
      <c r="AC11" s="74"/>
      <c r="AD11" s="74"/>
      <c r="AE11" s="74"/>
      <c r="AF11" s="74"/>
      <c r="AG11" s="74"/>
      <c r="AH11" s="74"/>
      <c r="AI11" s="74"/>
      <c r="AJ11" s="74"/>
      <c r="AK11" s="74"/>
      <c r="AL11" s="74"/>
      <c r="AM11" s="74"/>
      <c r="AN11" s="74"/>
      <c r="AO11" s="74"/>
      <c r="AP11" s="74"/>
      <c r="AQ11" s="74"/>
      <c r="AR11" s="74"/>
      <c r="AS11" s="74"/>
      <c r="XFD11" s="80"/>
    </row>
    <row r="12" spans="1:45 16384:16384" s="81" customFormat="1" ht="15" x14ac:dyDescent="0.25">
      <c r="A12" s="74"/>
      <c r="B12" s="82" t="s">
        <v>16</v>
      </c>
      <c r="C12" s="83">
        <v>40</v>
      </c>
      <c r="D12" s="91">
        <f>AVG!W6</f>
        <v>0</v>
      </c>
      <c r="E12" s="99" t="s">
        <v>1</v>
      </c>
      <c r="F12" s="84">
        <f t="shared" si="0"/>
        <v>0</v>
      </c>
      <c r="G12" s="101">
        <f t="shared" si="1"/>
        <v>0</v>
      </c>
      <c r="H12" s="74"/>
      <c r="I12" s="74"/>
      <c r="J12" s="74"/>
      <c r="K12" s="74"/>
      <c r="L12" s="74"/>
      <c r="M12" s="74"/>
      <c r="N12" s="74"/>
      <c r="O12" s="74"/>
      <c r="P12" s="74"/>
      <c r="Q12" s="74"/>
      <c r="R12" s="74"/>
      <c r="S12" s="74"/>
      <c r="T12" s="74"/>
      <c r="U12" s="74"/>
      <c r="V12" s="74"/>
      <c r="W12" s="74"/>
      <c r="X12" s="74"/>
      <c r="Y12" s="74"/>
      <c r="Z12" s="79"/>
      <c r="AA12" s="74"/>
      <c r="AB12" s="74"/>
      <c r="AC12" s="74"/>
      <c r="AD12" s="74"/>
      <c r="AE12" s="74"/>
      <c r="AF12" s="74"/>
      <c r="AG12" s="74"/>
      <c r="AH12" s="74"/>
      <c r="AI12" s="74"/>
      <c r="AJ12" s="74"/>
      <c r="AK12" s="74"/>
      <c r="AL12" s="74"/>
      <c r="AM12" s="74"/>
      <c r="AN12" s="74"/>
      <c r="AO12" s="74"/>
      <c r="AP12" s="74"/>
      <c r="AQ12" s="74"/>
      <c r="AR12" s="74"/>
      <c r="AS12" s="74"/>
      <c r="XFD12" s="80"/>
    </row>
    <row r="13" spans="1:45 16384:16384" s="81" customFormat="1" ht="15.75" thickBot="1" x14ac:dyDescent="0.3">
      <c r="A13" s="74"/>
      <c r="B13" s="93" t="s">
        <v>17</v>
      </c>
      <c r="C13" s="94">
        <v>27</v>
      </c>
      <c r="D13" s="95">
        <f>Cbw!P6</f>
        <v>0</v>
      </c>
      <c r="E13" s="100" t="s">
        <v>1</v>
      </c>
      <c r="F13" s="96">
        <f t="shared" si="0"/>
        <v>0</v>
      </c>
      <c r="G13" s="101">
        <f t="shared" si="1"/>
        <v>0</v>
      </c>
      <c r="H13" s="74"/>
      <c r="I13" s="74"/>
      <c r="J13" s="74"/>
      <c r="K13" s="74"/>
      <c r="L13" s="74"/>
      <c r="M13" s="74"/>
      <c r="N13" s="74"/>
      <c r="O13" s="74"/>
      <c r="P13" s="74"/>
      <c r="Q13" s="74"/>
      <c r="R13" s="74"/>
      <c r="S13" s="74"/>
      <c r="T13" s="74"/>
      <c r="U13" s="74"/>
      <c r="V13" s="74"/>
      <c r="W13" s="74"/>
      <c r="X13" s="74"/>
      <c r="Y13" s="74"/>
      <c r="Z13" s="79"/>
      <c r="AA13" s="74"/>
      <c r="AB13" s="74"/>
      <c r="AC13" s="74"/>
      <c r="AD13" s="74"/>
      <c r="AE13" s="74"/>
      <c r="AF13" s="74"/>
      <c r="AG13" s="74"/>
      <c r="AH13" s="74"/>
      <c r="AI13" s="74"/>
      <c r="AJ13" s="74"/>
      <c r="AK13" s="74"/>
      <c r="AL13" s="74"/>
      <c r="AM13" s="74"/>
      <c r="AN13" s="74"/>
      <c r="AO13" s="74"/>
      <c r="AP13" s="74"/>
      <c r="AQ13" s="74"/>
      <c r="AR13" s="74"/>
      <c r="AS13" s="74"/>
      <c r="XFD13" s="80"/>
    </row>
    <row r="14" spans="1:45 16384:16384" s="81" customFormat="1" ht="15.75" thickBot="1" x14ac:dyDescent="0.3">
      <c r="A14" s="74"/>
      <c r="B14" s="102" t="s">
        <v>18</v>
      </c>
      <c r="C14" s="97"/>
      <c r="D14" s="97"/>
      <c r="E14" s="97"/>
      <c r="F14" s="92"/>
      <c r="G14" s="85">
        <f>AVERAGE(G4:G13)</f>
        <v>0</v>
      </c>
      <c r="H14" s="74"/>
      <c r="I14" s="74"/>
      <c r="J14" s="74"/>
      <c r="K14" s="74"/>
      <c r="L14" s="74"/>
      <c r="M14" s="74"/>
      <c r="N14" s="74"/>
      <c r="O14" s="74"/>
      <c r="P14" s="74"/>
      <c r="Q14" s="74"/>
      <c r="R14" s="74"/>
      <c r="S14" s="74"/>
      <c r="T14" s="74"/>
      <c r="U14" s="74"/>
      <c r="V14" s="74"/>
      <c r="W14" s="74"/>
      <c r="X14" s="74"/>
      <c r="Y14" s="74"/>
      <c r="Z14" s="79"/>
      <c r="AA14" s="74"/>
      <c r="AB14" s="74"/>
      <c r="AC14" s="74"/>
      <c r="AD14" s="74"/>
      <c r="AE14" s="74"/>
      <c r="AF14" s="74"/>
      <c r="AG14" s="74"/>
      <c r="AH14" s="74"/>
      <c r="AI14" s="74"/>
      <c r="AJ14" s="74"/>
      <c r="AK14" s="74"/>
      <c r="AL14" s="74"/>
      <c r="AM14" s="74"/>
      <c r="AN14" s="74"/>
      <c r="AO14" s="74"/>
      <c r="AP14" s="74"/>
      <c r="AQ14" s="74"/>
      <c r="AR14" s="74"/>
      <c r="AS14" s="74"/>
      <c r="XFD14" s="80"/>
    </row>
    <row r="15" spans="1:45 16384:16384" ht="16.5" customHeight="1" x14ac:dyDescent="0.25">
      <c r="A15" s="51"/>
      <c r="B15" s="51"/>
      <c r="C15" s="53"/>
      <c r="D15" s="51"/>
      <c r="E15" s="51"/>
      <c r="F15" s="51"/>
      <c r="G15" s="51"/>
      <c r="H15" s="51"/>
      <c r="I15" s="51"/>
      <c r="J15" s="51"/>
      <c r="K15" s="51"/>
      <c r="L15" s="51"/>
      <c r="M15" s="51"/>
      <c r="N15" s="51"/>
      <c r="O15" s="51"/>
      <c r="P15" s="51"/>
      <c r="Q15" s="51"/>
      <c r="R15" s="51"/>
      <c r="S15" s="51"/>
      <c r="T15" s="51"/>
      <c r="U15" s="51"/>
      <c r="V15" s="51"/>
      <c r="W15" s="51"/>
      <c r="X15" s="51"/>
      <c r="Y15" s="51"/>
      <c r="AA15" s="51"/>
      <c r="AB15" s="51"/>
      <c r="AC15" s="51"/>
      <c r="AD15" s="51"/>
      <c r="AE15" s="51"/>
      <c r="AF15" s="51"/>
      <c r="AG15" s="51"/>
      <c r="AH15" s="51"/>
      <c r="AI15" s="51"/>
      <c r="AJ15" s="51"/>
      <c r="AK15" s="51"/>
      <c r="AL15" s="51"/>
      <c r="AM15" s="51"/>
      <c r="AN15" s="51"/>
      <c r="AO15" s="51"/>
      <c r="AP15" s="51"/>
      <c r="AQ15" s="51"/>
      <c r="AR15" s="51"/>
      <c r="AS15" s="51"/>
      <c r="XFD15" s="52"/>
    </row>
    <row r="16" spans="1:45 16384:16384" ht="14.25" customHeight="1" x14ac:dyDescent="0.25">
      <c r="A16" s="51"/>
      <c r="B16" s="73" t="s">
        <v>19</v>
      </c>
      <c r="C16" s="51"/>
      <c r="D16" s="51"/>
      <c r="E16" s="51"/>
      <c r="F16" s="51"/>
      <c r="G16" s="51"/>
      <c r="H16" s="51"/>
      <c r="I16" s="51"/>
      <c r="J16" s="51"/>
      <c r="K16" s="51"/>
      <c r="L16" s="51"/>
      <c r="M16" s="51"/>
      <c r="N16" s="51"/>
      <c r="O16" s="51"/>
      <c r="P16" s="51"/>
      <c r="Q16" s="51"/>
      <c r="R16" s="51"/>
      <c r="S16" s="51"/>
      <c r="T16" s="51"/>
      <c r="U16" s="51"/>
      <c r="V16" s="51"/>
      <c r="W16" s="51"/>
      <c r="X16" s="51"/>
      <c r="Y16" s="51"/>
      <c r="AA16" s="51"/>
      <c r="AB16" s="51"/>
      <c r="AC16" s="51"/>
      <c r="AD16" s="51"/>
      <c r="AE16" s="51"/>
      <c r="AF16" s="51"/>
      <c r="AG16" s="51"/>
      <c r="AH16" s="51"/>
      <c r="AI16" s="51"/>
      <c r="AJ16" s="51"/>
      <c r="AK16" s="51"/>
      <c r="AL16" s="51"/>
      <c r="AM16" s="51"/>
      <c r="AN16" s="51"/>
      <c r="AO16" s="51"/>
      <c r="AP16" s="51"/>
      <c r="AQ16" s="51"/>
      <c r="AR16" s="51"/>
      <c r="AS16" s="51"/>
      <c r="XFD16" s="52"/>
    </row>
    <row r="17" spans="1:45" s="89" customFormat="1" ht="63.75" customHeight="1" x14ac:dyDescent="0.25">
      <c r="A17" s="86"/>
      <c r="B17" s="87" t="s">
        <v>20</v>
      </c>
      <c r="C17" s="86"/>
      <c r="D17" s="86"/>
      <c r="E17" s="86"/>
      <c r="F17" s="86"/>
      <c r="G17" s="86"/>
      <c r="H17" s="86"/>
      <c r="I17" s="86"/>
      <c r="J17" s="86"/>
      <c r="K17" s="86"/>
      <c r="L17" s="86"/>
      <c r="M17" s="86"/>
      <c r="N17" s="86"/>
      <c r="O17" s="86"/>
      <c r="P17" s="86"/>
      <c r="Q17" s="86"/>
      <c r="R17" s="86"/>
      <c r="S17" s="86"/>
      <c r="T17" s="86"/>
      <c r="U17" s="86"/>
      <c r="V17" s="86"/>
      <c r="W17" s="86"/>
      <c r="X17" s="86"/>
      <c r="Y17" s="86"/>
      <c r="Z17" s="88"/>
      <c r="AA17" s="86"/>
      <c r="AB17" s="86"/>
      <c r="AC17" s="86"/>
      <c r="AD17" s="86"/>
      <c r="AE17" s="86"/>
      <c r="AF17" s="86"/>
      <c r="AG17" s="86"/>
      <c r="AH17" s="86"/>
      <c r="AI17" s="86"/>
      <c r="AJ17" s="86"/>
      <c r="AK17" s="86"/>
      <c r="AL17" s="86"/>
      <c r="AM17" s="86"/>
      <c r="AN17" s="86"/>
      <c r="AO17" s="86"/>
      <c r="AP17" s="86"/>
      <c r="AQ17" s="86"/>
      <c r="AR17" s="86"/>
      <c r="AS17" s="86"/>
    </row>
    <row r="18" spans="1:45" ht="14.25" customHeight="1" x14ac:dyDescent="0.25">
      <c r="A18" s="51"/>
      <c r="B18" s="73" t="s">
        <v>21</v>
      </c>
      <c r="C18" s="51"/>
      <c r="D18" s="51"/>
      <c r="E18" s="51"/>
      <c r="F18" s="51"/>
      <c r="G18" s="51"/>
      <c r="H18" s="51"/>
      <c r="I18" s="51"/>
      <c r="J18" s="51"/>
      <c r="K18" s="51"/>
      <c r="L18" s="51"/>
      <c r="M18" s="51"/>
      <c r="N18" s="51"/>
      <c r="O18" s="51"/>
      <c r="P18" s="51"/>
      <c r="Q18" s="51"/>
      <c r="R18" s="51"/>
      <c r="S18" s="51"/>
      <c r="T18" s="51"/>
      <c r="U18" s="51"/>
      <c r="V18" s="51"/>
      <c r="W18" s="51"/>
      <c r="X18" s="51"/>
      <c r="Y18" s="51"/>
      <c r="AA18" s="51"/>
      <c r="AB18" s="51"/>
      <c r="AC18" s="51"/>
      <c r="AD18" s="51"/>
      <c r="AE18" s="51"/>
      <c r="AF18" s="51"/>
      <c r="AG18" s="51"/>
      <c r="AH18" s="51"/>
      <c r="AI18" s="51"/>
      <c r="AJ18" s="51"/>
      <c r="AK18" s="51"/>
      <c r="AL18" s="51"/>
      <c r="AM18" s="51"/>
      <c r="AN18" s="51"/>
      <c r="AO18" s="51"/>
      <c r="AP18" s="51"/>
      <c r="AQ18" s="51"/>
      <c r="AR18" s="51"/>
      <c r="AS18" s="51"/>
    </row>
    <row r="19" spans="1:45" ht="123" customHeight="1" x14ac:dyDescent="0.25">
      <c r="A19" s="51"/>
      <c r="B19" s="87" t="s">
        <v>22</v>
      </c>
      <c r="C19" s="51"/>
      <c r="D19" s="51"/>
      <c r="E19" s="51"/>
      <c r="F19" s="51"/>
      <c r="G19" s="51"/>
      <c r="H19" s="51"/>
      <c r="I19" s="51"/>
      <c r="J19" s="51"/>
      <c r="K19" s="51"/>
      <c r="L19" s="51"/>
      <c r="M19" s="51"/>
      <c r="N19" s="51"/>
      <c r="O19" s="51"/>
      <c r="P19" s="51"/>
      <c r="Q19" s="51"/>
      <c r="R19" s="51"/>
      <c r="S19" s="51"/>
      <c r="T19" s="51"/>
      <c r="U19" s="51"/>
      <c r="V19" s="51"/>
      <c r="W19" s="51"/>
      <c r="X19" s="51"/>
      <c r="Y19" s="51"/>
      <c r="AA19" s="51"/>
      <c r="AB19" s="51"/>
      <c r="AC19" s="51"/>
      <c r="AD19" s="51"/>
      <c r="AE19" s="51"/>
      <c r="AF19" s="51"/>
      <c r="AG19" s="51"/>
      <c r="AH19" s="51"/>
      <c r="AI19" s="51"/>
      <c r="AJ19" s="51"/>
      <c r="AK19" s="51"/>
      <c r="AL19" s="51"/>
      <c r="AM19" s="51"/>
      <c r="AN19" s="51"/>
      <c r="AO19" s="51"/>
      <c r="AP19" s="51"/>
      <c r="AQ19" s="51"/>
      <c r="AR19" s="51"/>
      <c r="AS19" s="51"/>
    </row>
    <row r="20" spans="1:45" ht="53.25" customHeight="1" x14ac:dyDescent="0.25">
      <c r="A20" s="14"/>
      <c r="B20" s="14"/>
      <c r="C20" s="14"/>
      <c r="D20" s="14"/>
      <c r="E20" s="14"/>
      <c r="F20" s="14"/>
      <c r="G20" s="27"/>
      <c r="H20" s="27"/>
      <c r="I20" s="27"/>
      <c r="J20" s="27"/>
      <c r="K20" s="27"/>
      <c r="L20" s="27"/>
      <c r="M20" s="51"/>
      <c r="N20" s="51"/>
      <c r="O20" s="51"/>
      <c r="P20" s="51"/>
      <c r="Q20" s="51"/>
      <c r="R20" s="51"/>
      <c r="S20" s="51"/>
      <c r="T20" s="51"/>
      <c r="U20" s="51"/>
      <c r="V20" s="51"/>
      <c r="W20" s="51"/>
      <c r="X20" s="51"/>
      <c r="Y20" s="51"/>
      <c r="AA20" s="51"/>
      <c r="AB20" s="51"/>
      <c r="AC20" s="51"/>
      <c r="AD20" s="51"/>
      <c r="AE20" s="51"/>
      <c r="AF20" s="51"/>
      <c r="AG20" s="51"/>
      <c r="AH20" s="51"/>
      <c r="AI20" s="51"/>
      <c r="AJ20" s="51"/>
      <c r="AK20" s="51"/>
      <c r="AL20" s="51"/>
      <c r="AM20" s="51"/>
      <c r="AN20" s="51"/>
      <c r="AO20" s="51"/>
      <c r="AP20" s="51"/>
      <c r="AQ20" s="51"/>
      <c r="AR20" s="51"/>
      <c r="AS20" s="51"/>
    </row>
    <row r="21" spans="1:45" ht="53.25" hidden="1" customHeight="1" x14ac:dyDescent="0.25">
      <c r="A21" s="14"/>
      <c r="B21" s="14"/>
      <c r="C21" s="14"/>
      <c r="D21" s="14"/>
      <c r="E21" s="14"/>
      <c r="F21" s="14"/>
      <c r="G21" s="27"/>
      <c r="H21" s="27"/>
      <c r="I21" s="27"/>
      <c r="J21" s="27"/>
      <c r="K21" s="27"/>
      <c r="L21" s="27"/>
      <c r="M21" s="51"/>
      <c r="N21" s="51"/>
      <c r="O21" s="51"/>
      <c r="P21" s="51"/>
      <c r="Q21" s="51"/>
      <c r="R21" s="51"/>
      <c r="S21" s="51"/>
      <c r="T21" s="51"/>
      <c r="U21" s="51"/>
      <c r="V21" s="51"/>
      <c r="W21" s="51"/>
      <c r="X21" s="51"/>
      <c r="Y21" s="51"/>
      <c r="AA21" s="51"/>
      <c r="AB21" s="51"/>
      <c r="AC21" s="51"/>
      <c r="AD21" s="51"/>
      <c r="AE21" s="51"/>
      <c r="AF21" s="51"/>
      <c r="AG21" s="51"/>
      <c r="AH21" s="51"/>
      <c r="AI21" s="51"/>
      <c r="AJ21" s="51"/>
      <c r="AK21" s="51"/>
      <c r="AL21" s="51"/>
      <c r="AM21" s="51"/>
      <c r="AN21" s="51"/>
      <c r="AO21" s="51"/>
      <c r="AP21" s="51"/>
      <c r="AQ21" s="51"/>
      <c r="AR21" s="51"/>
      <c r="AS21" s="51"/>
    </row>
    <row r="22" spans="1:45" ht="53.25" hidden="1" customHeight="1" x14ac:dyDescent="0.25">
      <c r="A22" s="14"/>
      <c r="B22" s="14"/>
      <c r="C22" s="14"/>
      <c r="D22" s="14"/>
      <c r="E22" s="14"/>
      <c r="F22" s="14"/>
      <c r="G22" s="27"/>
      <c r="H22" s="27"/>
      <c r="I22" s="27"/>
      <c r="J22" s="27"/>
      <c r="K22" s="27"/>
      <c r="L22" s="27"/>
      <c r="M22" s="51"/>
      <c r="N22" s="51"/>
      <c r="O22" s="51"/>
      <c r="P22" s="51"/>
      <c r="Q22" s="51"/>
      <c r="R22" s="51"/>
      <c r="S22" s="51"/>
      <c r="T22" s="51"/>
      <c r="U22" s="51"/>
      <c r="V22" s="51"/>
      <c r="W22" s="51"/>
      <c r="X22" s="51"/>
      <c r="Y22" s="51"/>
      <c r="AA22" s="51"/>
      <c r="AB22" s="51"/>
      <c r="AC22" s="51"/>
      <c r="AD22" s="51"/>
      <c r="AE22" s="51"/>
      <c r="AF22" s="51"/>
      <c r="AG22" s="51"/>
      <c r="AH22" s="51"/>
      <c r="AI22" s="51"/>
      <c r="AJ22" s="51"/>
      <c r="AK22" s="51"/>
      <c r="AL22" s="51"/>
      <c r="AM22" s="51"/>
      <c r="AN22" s="51"/>
      <c r="AO22" s="51"/>
      <c r="AP22" s="51"/>
      <c r="AQ22" s="51"/>
      <c r="AR22" s="51"/>
      <c r="AS22" s="51"/>
    </row>
    <row r="23" spans="1:45" ht="53.25" hidden="1" customHeight="1" x14ac:dyDescent="0.25">
      <c r="A23" s="14"/>
      <c r="B23" s="14"/>
      <c r="C23" s="14"/>
      <c r="D23" s="14"/>
      <c r="E23" s="14"/>
      <c r="F23" s="14"/>
      <c r="G23" s="27"/>
      <c r="H23" s="27"/>
      <c r="I23" s="27"/>
      <c r="J23" s="27"/>
      <c r="K23" s="27"/>
      <c r="L23" s="27"/>
      <c r="M23" s="51"/>
      <c r="N23" s="51"/>
      <c r="O23" s="51"/>
      <c r="P23" s="51"/>
      <c r="Q23" s="51"/>
      <c r="R23" s="51"/>
      <c r="S23" s="51"/>
      <c r="T23" s="51"/>
      <c r="U23" s="51"/>
      <c r="V23" s="51"/>
      <c r="W23" s="51"/>
      <c r="X23" s="51"/>
      <c r="Y23" s="51"/>
      <c r="AA23" s="51"/>
      <c r="AB23" s="51"/>
      <c r="AC23" s="51"/>
      <c r="AD23" s="51"/>
      <c r="AE23" s="51"/>
      <c r="AF23" s="51"/>
      <c r="AG23" s="51"/>
      <c r="AH23" s="51"/>
      <c r="AI23" s="51"/>
      <c r="AJ23" s="51"/>
      <c r="AK23" s="51"/>
      <c r="AL23" s="51"/>
      <c r="AM23" s="51"/>
      <c r="AN23" s="51"/>
      <c r="AO23" s="51"/>
      <c r="AP23" s="51"/>
      <c r="AQ23" s="51"/>
      <c r="AR23" s="51"/>
      <c r="AS23" s="51"/>
    </row>
    <row r="24" spans="1:45" ht="53.25" hidden="1" customHeight="1" x14ac:dyDescent="0.25">
      <c r="A24" s="14"/>
      <c r="B24" s="14"/>
      <c r="C24" s="14"/>
      <c r="D24" s="14"/>
      <c r="E24" s="14"/>
      <c r="F24" s="14"/>
      <c r="G24" s="27"/>
      <c r="H24" s="27"/>
      <c r="I24" s="27"/>
      <c r="J24" s="27"/>
      <c r="K24" s="27"/>
      <c r="L24" s="27"/>
      <c r="M24" s="51"/>
      <c r="N24" s="51"/>
      <c r="O24" s="51"/>
      <c r="P24" s="51"/>
      <c r="Q24" s="51"/>
      <c r="R24" s="51"/>
      <c r="S24" s="51"/>
      <c r="T24" s="51"/>
      <c r="U24" s="51"/>
      <c r="V24" s="51"/>
      <c r="W24" s="51"/>
      <c r="X24" s="51"/>
      <c r="Y24" s="51"/>
      <c r="AA24" s="51"/>
      <c r="AB24" s="51"/>
      <c r="AC24" s="51"/>
      <c r="AD24" s="51"/>
      <c r="AE24" s="51"/>
      <c r="AF24" s="51"/>
      <c r="AG24" s="51"/>
      <c r="AH24" s="51"/>
      <c r="AI24" s="51"/>
      <c r="AJ24" s="51"/>
      <c r="AK24" s="51"/>
      <c r="AL24" s="51"/>
      <c r="AM24" s="51"/>
      <c r="AN24" s="51"/>
      <c r="AO24" s="51"/>
      <c r="AP24" s="51"/>
      <c r="AQ24" s="51"/>
      <c r="AR24" s="51"/>
      <c r="AS24" s="51"/>
    </row>
    <row r="25" spans="1:45" ht="53.25" hidden="1" customHeight="1" x14ac:dyDescent="0.25">
      <c r="A25" s="14"/>
      <c r="B25" s="14"/>
      <c r="C25" s="14"/>
      <c r="D25" s="14"/>
      <c r="E25" s="14"/>
      <c r="F25" s="14"/>
      <c r="G25" s="27"/>
      <c r="H25" s="27"/>
      <c r="I25" s="27"/>
      <c r="J25" s="27"/>
      <c r="K25" s="27"/>
      <c r="L25" s="27"/>
      <c r="M25" s="51"/>
      <c r="N25" s="51"/>
      <c r="O25" s="51"/>
      <c r="P25" s="51"/>
      <c r="Q25" s="51"/>
      <c r="R25" s="51"/>
      <c r="S25" s="51"/>
      <c r="T25" s="51"/>
      <c r="U25" s="51"/>
      <c r="V25" s="51"/>
      <c r="W25" s="51"/>
      <c r="X25" s="51"/>
      <c r="Y25" s="51"/>
      <c r="AA25" s="51"/>
      <c r="AB25" s="51"/>
      <c r="AC25" s="51"/>
      <c r="AD25" s="51"/>
      <c r="AE25" s="51"/>
      <c r="AF25" s="51"/>
      <c r="AG25" s="51"/>
      <c r="AH25" s="51"/>
      <c r="AI25" s="51"/>
      <c r="AJ25" s="51"/>
      <c r="AK25" s="51"/>
      <c r="AL25" s="51"/>
      <c r="AM25" s="51"/>
      <c r="AN25" s="51"/>
      <c r="AO25" s="51"/>
      <c r="AP25" s="51"/>
      <c r="AQ25" s="51"/>
      <c r="AR25" s="51"/>
      <c r="AS25" s="51"/>
    </row>
    <row r="26" spans="1:45" ht="53.25" hidden="1" customHeight="1" x14ac:dyDescent="0.25">
      <c r="A26" s="14"/>
      <c r="B26" s="14"/>
      <c r="C26" s="14"/>
      <c r="D26" s="14"/>
      <c r="E26" s="14"/>
      <c r="F26" s="14"/>
      <c r="G26" s="27"/>
      <c r="H26" s="27"/>
      <c r="I26" s="27"/>
      <c r="J26" s="27"/>
      <c r="K26" s="27"/>
      <c r="L26" s="27"/>
      <c r="M26" s="51"/>
      <c r="N26" s="51"/>
      <c r="O26" s="51"/>
      <c r="P26" s="51"/>
      <c r="Q26" s="51"/>
      <c r="R26" s="51"/>
      <c r="S26" s="51"/>
      <c r="T26" s="51"/>
      <c r="U26" s="51"/>
      <c r="V26" s="51"/>
      <c r="W26" s="51"/>
      <c r="X26" s="51"/>
      <c r="Y26" s="51"/>
      <c r="AA26" s="51"/>
      <c r="AB26" s="51"/>
      <c r="AC26" s="51"/>
      <c r="AD26" s="51"/>
      <c r="AE26" s="51"/>
      <c r="AF26" s="51"/>
      <c r="AG26" s="51"/>
      <c r="AH26" s="51"/>
      <c r="AI26" s="51"/>
      <c r="AJ26" s="51"/>
      <c r="AK26" s="51"/>
      <c r="AL26" s="51"/>
      <c r="AM26" s="51"/>
      <c r="AN26" s="51"/>
      <c r="AO26" s="51"/>
      <c r="AP26" s="51"/>
      <c r="AQ26" s="51"/>
      <c r="AR26" s="51"/>
      <c r="AS26" s="51"/>
    </row>
    <row r="27" spans="1:45" ht="53.25" hidden="1" customHeight="1" x14ac:dyDescent="0.25">
      <c r="A27" s="14"/>
      <c r="B27" s="14"/>
      <c r="C27" s="14"/>
      <c r="D27" s="14"/>
      <c r="E27" s="14"/>
      <c r="F27" s="14"/>
      <c r="G27" s="27"/>
      <c r="H27" s="27"/>
      <c r="I27" s="27"/>
      <c r="J27" s="27"/>
      <c r="K27" s="27"/>
      <c r="L27" s="27"/>
      <c r="M27" s="51"/>
      <c r="N27" s="51"/>
      <c r="O27" s="51"/>
      <c r="P27" s="51"/>
      <c r="Q27" s="51"/>
      <c r="R27" s="51"/>
      <c r="S27" s="51"/>
      <c r="T27" s="51"/>
      <c r="U27" s="51"/>
      <c r="V27" s="51"/>
      <c r="W27" s="51"/>
      <c r="X27" s="51"/>
      <c r="Y27" s="51"/>
      <c r="AA27" s="51"/>
      <c r="AB27" s="51"/>
      <c r="AC27" s="51"/>
      <c r="AD27" s="51"/>
      <c r="AE27" s="51"/>
      <c r="AF27" s="51"/>
      <c r="AG27" s="51"/>
      <c r="AH27" s="51"/>
      <c r="AI27" s="51"/>
      <c r="AJ27" s="51"/>
      <c r="AK27" s="51"/>
      <c r="AL27" s="51"/>
      <c r="AM27" s="51"/>
      <c r="AN27" s="51"/>
      <c r="AO27" s="51"/>
      <c r="AP27" s="51"/>
      <c r="AQ27" s="51"/>
      <c r="AR27" s="51"/>
      <c r="AS27" s="51"/>
    </row>
    <row r="28" spans="1:45" ht="53.25" hidden="1" customHeight="1" x14ac:dyDescent="0.25">
      <c r="A28" s="14"/>
      <c r="B28" s="14"/>
      <c r="C28" s="14"/>
      <c r="D28" s="14"/>
      <c r="E28" s="14"/>
      <c r="F28" s="14"/>
      <c r="G28" s="27"/>
      <c r="H28" s="27"/>
      <c r="I28" s="27"/>
      <c r="J28" s="27"/>
      <c r="K28" s="27"/>
      <c r="L28" s="27"/>
      <c r="M28" s="51"/>
      <c r="N28" s="51"/>
      <c r="O28" s="51"/>
      <c r="P28" s="51"/>
      <c r="Q28" s="51"/>
      <c r="R28" s="51"/>
      <c r="S28" s="51"/>
      <c r="T28" s="51"/>
      <c r="U28" s="51"/>
      <c r="V28" s="51"/>
      <c r="W28" s="51"/>
      <c r="X28" s="51"/>
      <c r="Y28" s="51"/>
      <c r="AA28" s="51"/>
      <c r="AB28" s="51"/>
      <c r="AC28" s="51"/>
      <c r="AD28" s="51"/>
      <c r="AE28" s="51"/>
      <c r="AF28" s="51"/>
      <c r="AG28" s="51"/>
      <c r="AH28" s="51"/>
      <c r="AI28" s="51"/>
      <c r="AJ28" s="51"/>
      <c r="AK28" s="51"/>
      <c r="AL28" s="51"/>
      <c r="AM28" s="51"/>
      <c r="AN28" s="51"/>
      <c r="AO28" s="51"/>
      <c r="AP28" s="51"/>
      <c r="AQ28" s="51"/>
      <c r="AR28" s="51"/>
      <c r="AS28" s="51"/>
    </row>
    <row r="29" spans="1:45" ht="53.25" hidden="1" customHeight="1" x14ac:dyDescent="0.25">
      <c r="A29" s="14"/>
      <c r="B29" s="14"/>
      <c r="C29" s="14"/>
      <c r="D29" s="14"/>
      <c r="E29" s="14"/>
      <c r="F29" s="14"/>
      <c r="G29" s="27"/>
      <c r="H29" s="27"/>
      <c r="I29" s="27"/>
      <c r="J29" s="27"/>
      <c r="K29" s="27"/>
      <c r="L29" s="27"/>
      <c r="M29" s="51"/>
      <c r="N29" s="51"/>
      <c r="O29" s="51"/>
      <c r="P29" s="51"/>
      <c r="Q29" s="51"/>
      <c r="R29" s="51"/>
      <c r="S29" s="51"/>
      <c r="T29" s="51"/>
      <c r="U29" s="51"/>
      <c r="V29" s="51"/>
      <c r="W29" s="51"/>
      <c r="X29" s="51"/>
      <c r="Y29" s="51"/>
      <c r="AA29" s="51"/>
      <c r="AB29" s="51"/>
      <c r="AC29" s="51"/>
      <c r="AD29" s="51"/>
      <c r="AE29" s="51"/>
      <c r="AF29" s="51"/>
      <c r="AG29" s="51"/>
      <c r="AH29" s="51"/>
      <c r="AI29" s="51"/>
      <c r="AJ29" s="51"/>
      <c r="AK29" s="51"/>
      <c r="AL29" s="51"/>
      <c r="AM29" s="51"/>
      <c r="AN29" s="51"/>
      <c r="AO29" s="51"/>
      <c r="AP29" s="51"/>
      <c r="AQ29" s="51"/>
      <c r="AR29" s="51"/>
      <c r="AS29" s="51"/>
    </row>
    <row r="30" spans="1:45" ht="53.25" hidden="1" customHeight="1" x14ac:dyDescent="0.25">
      <c r="A30" s="14"/>
      <c r="B30" s="14"/>
      <c r="C30" s="14"/>
      <c r="D30" s="14"/>
      <c r="E30" s="14"/>
      <c r="F30" s="14"/>
      <c r="G30" s="27"/>
      <c r="H30" s="27"/>
      <c r="I30" s="27"/>
      <c r="J30" s="27"/>
      <c r="K30" s="27"/>
      <c r="L30" s="27"/>
      <c r="M30" s="51"/>
      <c r="N30" s="51"/>
      <c r="O30" s="51"/>
      <c r="P30" s="51"/>
      <c r="Q30" s="51"/>
      <c r="R30" s="51"/>
      <c r="S30" s="51"/>
      <c r="T30" s="51"/>
      <c r="U30" s="51"/>
      <c r="V30" s="51"/>
      <c r="W30" s="51"/>
      <c r="X30" s="51"/>
      <c r="Y30" s="51"/>
      <c r="AA30" s="51"/>
      <c r="AB30" s="51"/>
      <c r="AC30" s="51"/>
      <c r="AD30" s="51"/>
      <c r="AE30" s="51"/>
      <c r="AF30" s="51"/>
      <c r="AG30" s="51"/>
      <c r="AH30" s="51"/>
      <c r="AI30" s="51"/>
      <c r="AJ30" s="51"/>
      <c r="AK30" s="51"/>
      <c r="AL30" s="51"/>
      <c r="AM30" s="51"/>
      <c r="AN30" s="51"/>
      <c r="AO30" s="51"/>
      <c r="AP30" s="51"/>
      <c r="AQ30" s="51"/>
      <c r="AR30" s="51"/>
      <c r="AS30" s="51"/>
    </row>
    <row r="31" spans="1:45" ht="53.25" hidden="1" customHeight="1" x14ac:dyDescent="0.25">
      <c r="A31" s="14"/>
      <c r="B31" s="14"/>
      <c r="C31" s="14"/>
      <c r="D31" s="14"/>
      <c r="E31" s="14"/>
      <c r="F31" s="14"/>
      <c r="G31" s="27"/>
      <c r="H31" s="27"/>
      <c r="I31" s="27"/>
      <c r="J31" s="27"/>
      <c r="K31" s="27"/>
      <c r="L31" s="27"/>
      <c r="M31" s="51"/>
      <c r="N31" s="51"/>
      <c r="O31" s="51"/>
      <c r="P31" s="51"/>
      <c r="Q31" s="51"/>
      <c r="R31" s="51"/>
      <c r="S31" s="51"/>
      <c r="T31" s="51"/>
      <c r="U31" s="51"/>
      <c r="V31" s="51"/>
      <c r="W31" s="51"/>
      <c r="X31" s="51"/>
      <c r="Y31" s="51"/>
      <c r="AA31" s="51"/>
      <c r="AB31" s="51"/>
      <c r="AC31" s="51"/>
      <c r="AD31" s="51"/>
      <c r="AE31" s="51"/>
      <c r="AF31" s="51"/>
      <c r="AG31" s="51"/>
      <c r="AH31" s="51"/>
      <c r="AI31" s="51"/>
      <c r="AJ31" s="51"/>
      <c r="AK31" s="51"/>
      <c r="AL31" s="51"/>
      <c r="AM31" s="51"/>
      <c r="AN31" s="51"/>
      <c r="AO31" s="51"/>
      <c r="AP31" s="51"/>
      <c r="AQ31" s="51"/>
      <c r="AR31" s="51"/>
      <c r="AS31" s="51"/>
    </row>
    <row r="32" spans="1:45" ht="53.25" hidden="1" customHeight="1" x14ac:dyDescent="0.25">
      <c r="A32" s="14"/>
      <c r="B32" s="14"/>
      <c r="C32" s="14"/>
      <c r="D32" s="14"/>
      <c r="E32" s="14"/>
      <c r="F32" s="14"/>
      <c r="G32" s="27"/>
      <c r="H32" s="27"/>
      <c r="I32" s="27"/>
      <c r="J32" s="27"/>
      <c r="K32" s="27"/>
      <c r="L32" s="27"/>
      <c r="M32" s="51"/>
      <c r="N32" s="51"/>
      <c r="O32" s="51"/>
      <c r="P32" s="51"/>
      <c r="Q32" s="51"/>
      <c r="R32" s="51"/>
      <c r="S32" s="51"/>
      <c r="T32" s="51"/>
      <c r="U32" s="51"/>
      <c r="V32" s="51"/>
      <c r="W32" s="51"/>
      <c r="X32" s="51"/>
      <c r="Y32" s="51"/>
      <c r="AA32" s="51"/>
      <c r="AB32" s="51"/>
      <c r="AC32" s="51"/>
      <c r="AD32" s="51"/>
      <c r="AE32" s="51"/>
      <c r="AF32" s="51"/>
      <c r="AG32" s="51"/>
      <c r="AH32" s="51"/>
      <c r="AI32" s="51"/>
      <c r="AJ32" s="51"/>
      <c r="AK32" s="51"/>
      <c r="AL32" s="51"/>
      <c r="AM32" s="51"/>
      <c r="AN32" s="51"/>
      <c r="AO32" s="51"/>
      <c r="AP32" s="51"/>
      <c r="AQ32" s="51"/>
      <c r="AR32" s="51"/>
      <c r="AS32" s="51"/>
    </row>
    <row r="33" spans="1:12" ht="53.25" hidden="1" customHeight="1" x14ac:dyDescent="0.25">
      <c r="A33" s="14"/>
      <c r="B33" s="14"/>
      <c r="C33" s="14"/>
      <c r="D33" s="14"/>
      <c r="E33" s="14"/>
      <c r="F33" s="14"/>
      <c r="G33" s="51"/>
      <c r="H33" s="27"/>
      <c r="I33" s="27"/>
      <c r="J33" s="27"/>
      <c r="K33" s="27"/>
      <c r="L33" s="27"/>
    </row>
    <row r="34" spans="1:12" ht="53.25" hidden="1" customHeight="1" x14ac:dyDescent="0.25">
      <c r="A34" s="14"/>
      <c r="B34" s="14"/>
      <c r="C34" s="14"/>
      <c r="D34" s="14"/>
      <c r="E34" s="14"/>
      <c r="F34" s="14"/>
      <c r="G34" s="51"/>
      <c r="H34" s="27"/>
      <c r="I34" s="27"/>
      <c r="J34" s="27"/>
      <c r="K34" s="27"/>
      <c r="L34" s="27"/>
    </row>
    <row r="35" spans="1:12" ht="53.25" hidden="1" customHeight="1" x14ac:dyDescent="0.25">
      <c r="A35" s="14"/>
      <c r="B35" s="14"/>
      <c r="C35" s="14"/>
      <c r="D35" s="14"/>
      <c r="E35" s="14"/>
      <c r="F35" s="14"/>
      <c r="G35" s="51"/>
      <c r="H35" s="27"/>
      <c r="I35" s="27"/>
      <c r="J35" s="27"/>
      <c r="K35" s="27"/>
      <c r="L35" s="27"/>
    </row>
    <row r="36" spans="1:12" ht="53.25" hidden="1" customHeight="1" x14ac:dyDescent="0.25">
      <c r="A36" s="14"/>
      <c r="B36" s="14"/>
      <c r="C36" s="14"/>
      <c r="D36" s="14"/>
      <c r="E36" s="14"/>
      <c r="F36" s="14"/>
      <c r="G36" s="51"/>
      <c r="H36" s="27"/>
      <c r="I36" s="27"/>
      <c r="J36" s="27"/>
      <c r="K36" s="27"/>
      <c r="L36" s="27"/>
    </row>
    <row r="37" spans="1:12" ht="53.25" hidden="1" customHeight="1" x14ac:dyDescent="0.25">
      <c r="A37" s="14"/>
      <c r="B37" s="14"/>
      <c r="C37" s="14"/>
      <c r="D37" s="14"/>
      <c r="E37" s="14"/>
      <c r="F37" s="14"/>
      <c r="G37" s="51"/>
      <c r="H37" s="27"/>
      <c r="I37" s="27"/>
      <c r="J37" s="27"/>
      <c r="K37" s="27"/>
      <c r="L37" s="27"/>
    </row>
    <row r="38" spans="1:12" ht="53.25" hidden="1" customHeight="1" x14ac:dyDescent="0.25">
      <c r="A38" s="14"/>
      <c r="B38" s="14"/>
      <c r="C38" s="14"/>
      <c r="D38" s="14"/>
      <c r="E38" s="14"/>
      <c r="F38" s="14"/>
      <c r="G38" s="51"/>
      <c r="H38" s="27"/>
      <c r="I38" s="27"/>
      <c r="J38" s="27"/>
      <c r="K38" s="27"/>
      <c r="L38" s="27"/>
    </row>
    <row r="39" spans="1:12" ht="53.25" hidden="1" customHeight="1" x14ac:dyDescent="0.25">
      <c r="A39" s="14"/>
      <c r="B39" s="14"/>
      <c r="C39" s="14"/>
      <c r="D39" s="14"/>
      <c r="E39" s="14"/>
      <c r="F39" s="14"/>
      <c r="G39" s="51"/>
      <c r="H39" s="27"/>
      <c r="I39" s="27"/>
      <c r="J39" s="27"/>
      <c r="K39" s="27"/>
      <c r="L39" s="27"/>
    </row>
    <row r="40" spans="1:12" ht="53.25" hidden="1" customHeight="1" x14ac:dyDescent="0.25">
      <c r="A40" s="14"/>
      <c r="B40" s="14"/>
      <c r="C40" s="14"/>
      <c r="D40" s="14"/>
      <c r="E40" s="14"/>
      <c r="F40" s="14"/>
      <c r="G40" s="51"/>
      <c r="H40" s="27"/>
      <c r="I40" s="27"/>
      <c r="J40" s="27"/>
      <c r="K40" s="27"/>
      <c r="L40" s="27"/>
    </row>
    <row r="41" spans="1:12" ht="53.25" hidden="1" customHeight="1" x14ac:dyDescent="0.25">
      <c r="A41" s="14"/>
      <c r="B41" s="14"/>
      <c r="C41" s="14"/>
      <c r="D41" s="14"/>
      <c r="E41" s="14"/>
      <c r="F41" s="14"/>
      <c r="G41" s="51"/>
      <c r="H41" s="27"/>
      <c r="I41" s="27"/>
      <c r="J41" s="27"/>
      <c r="K41" s="27"/>
      <c r="L41" s="27"/>
    </row>
    <row r="42" spans="1:12" ht="53.25" hidden="1" customHeight="1" x14ac:dyDescent="0.25">
      <c r="A42" s="14"/>
      <c r="B42" s="14"/>
      <c r="C42" s="14"/>
      <c r="D42" s="14"/>
      <c r="E42" s="14"/>
      <c r="F42" s="14"/>
      <c r="G42" s="51"/>
      <c r="H42" s="27"/>
      <c r="I42" s="27"/>
      <c r="J42" s="27"/>
      <c r="K42" s="27"/>
      <c r="L42" s="27"/>
    </row>
    <row r="43" spans="1:12" ht="53.25" hidden="1" customHeight="1" x14ac:dyDescent="0.25">
      <c r="A43" s="14"/>
      <c r="B43" s="14"/>
      <c r="C43" s="14"/>
      <c r="D43" s="14"/>
      <c r="E43" s="14"/>
      <c r="F43" s="14"/>
      <c r="G43" s="51"/>
      <c r="H43" s="27"/>
      <c r="I43" s="27"/>
      <c r="J43" s="27"/>
      <c r="K43" s="27"/>
      <c r="L43" s="27"/>
    </row>
    <row r="44" spans="1:12" ht="53.25" hidden="1" customHeight="1" x14ac:dyDescent="0.25">
      <c r="A44" s="14"/>
      <c r="B44" s="14"/>
      <c r="C44" s="14"/>
      <c r="D44" s="14"/>
      <c r="E44" s="14"/>
      <c r="F44" s="14"/>
      <c r="G44" s="51"/>
      <c r="H44" s="27"/>
      <c r="I44" s="27"/>
      <c r="J44" s="27"/>
      <c r="K44" s="27"/>
      <c r="L44" s="27"/>
    </row>
    <row r="45" spans="1:12" ht="53.25" hidden="1" customHeight="1" x14ac:dyDescent="0.25">
      <c r="A45" s="14"/>
      <c r="B45" s="14"/>
      <c r="C45" s="14"/>
      <c r="D45" s="14"/>
      <c r="E45" s="14"/>
      <c r="F45" s="14"/>
      <c r="G45" s="51"/>
      <c r="H45" s="27"/>
      <c r="I45" s="27"/>
      <c r="J45" s="27"/>
      <c r="K45" s="27"/>
      <c r="L45" s="27"/>
    </row>
    <row r="46" spans="1:12" ht="53.25" hidden="1" customHeight="1" x14ac:dyDescent="0.25">
      <c r="A46" s="14"/>
      <c r="B46" s="14"/>
      <c r="C46" s="14"/>
      <c r="D46" s="14"/>
      <c r="E46" s="14"/>
      <c r="F46" s="14"/>
      <c r="G46" s="27"/>
      <c r="H46" s="27"/>
      <c r="I46" s="27"/>
      <c r="J46" s="27"/>
      <c r="K46" s="27"/>
      <c r="L46" s="27"/>
    </row>
    <row r="47" spans="1:12" ht="53.25" hidden="1" customHeight="1" x14ac:dyDescent="0.25">
      <c r="A47" s="14"/>
      <c r="B47" s="14"/>
      <c r="C47" s="14"/>
      <c r="D47" s="14"/>
      <c r="E47" s="14"/>
      <c r="F47" s="14"/>
      <c r="G47" s="27"/>
      <c r="H47" s="27"/>
      <c r="I47" s="27"/>
      <c r="J47" s="27"/>
      <c r="K47" s="27"/>
      <c r="L47" s="27"/>
    </row>
    <row r="48" spans="1:12" ht="53.25" hidden="1" customHeight="1" x14ac:dyDescent="0.25">
      <c r="A48" s="14"/>
      <c r="B48" s="14"/>
      <c r="C48" s="14"/>
      <c r="D48" s="14"/>
      <c r="E48" s="14"/>
      <c r="F48" s="14"/>
      <c r="G48" s="27"/>
      <c r="H48" s="27"/>
      <c r="I48" s="27"/>
      <c r="J48" s="27"/>
      <c r="K48" s="27"/>
      <c r="L48" s="27"/>
    </row>
    <row r="49" spans="1:12" ht="53.25" hidden="1" customHeight="1" x14ac:dyDescent="0.25">
      <c r="A49" s="14"/>
      <c r="B49" s="14"/>
      <c r="C49" s="14"/>
      <c r="D49" s="14"/>
      <c r="E49" s="14"/>
      <c r="F49" s="14"/>
      <c r="G49" s="27"/>
      <c r="H49" s="27"/>
      <c r="I49" s="27"/>
      <c r="J49" s="27"/>
      <c r="K49" s="27"/>
      <c r="L49" s="27"/>
    </row>
    <row r="50" spans="1:12" ht="53.25" hidden="1" customHeight="1" x14ac:dyDescent="0.25">
      <c r="A50" s="14"/>
      <c r="B50" s="14"/>
      <c r="C50" s="14"/>
      <c r="D50" s="14"/>
      <c r="E50" s="14"/>
      <c r="F50" s="14"/>
      <c r="G50" s="27"/>
      <c r="H50" s="27"/>
      <c r="I50" s="27"/>
      <c r="J50" s="27"/>
      <c r="K50" s="27"/>
      <c r="L50" s="27"/>
    </row>
    <row r="51" spans="1:12" ht="53.25" hidden="1" customHeight="1" x14ac:dyDescent="0.25">
      <c r="A51" s="14"/>
      <c r="B51" s="14"/>
      <c r="C51" s="14"/>
      <c r="D51" s="14"/>
      <c r="E51" s="14"/>
      <c r="F51" s="14"/>
      <c r="G51" s="27"/>
      <c r="H51" s="27"/>
      <c r="I51" s="27"/>
      <c r="J51" s="27"/>
      <c r="K51" s="27"/>
      <c r="L51" s="27"/>
    </row>
    <row r="52" spans="1:12" ht="53.25" hidden="1" customHeight="1" x14ac:dyDescent="0.25">
      <c r="A52" s="27"/>
      <c r="B52" s="27"/>
      <c r="C52" s="27"/>
      <c r="D52" s="27"/>
      <c r="E52" s="27"/>
      <c r="F52" s="27"/>
      <c r="G52" s="27"/>
      <c r="H52" s="27"/>
      <c r="I52" s="27"/>
      <c r="J52" s="27"/>
      <c r="K52" s="27"/>
      <c r="L52" s="27"/>
    </row>
    <row r="53" spans="1:12" ht="53.25" hidden="1" customHeight="1" x14ac:dyDescent="0.25">
      <c r="A53" s="27"/>
      <c r="B53" s="27"/>
      <c r="C53" s="27"/>
      <c r="D53" s="27"/>
      <c r="E53" s="27"/>
      <c r="F53" s="27"/>
      <c r="G53" s="27"/>
      <c r="H53" s="27"/>
      <c r="I53" s="27"/>
      <c r="J53" s="27"/>
      <c r="K53" s="27"/>
      <c r="L53" s="27"/>
    </row>
    <row r="54" spans="1:12" ht="53.25" hidden="1" customHeight="1" x14ac:dyDescent="0.25">
      <c r="A54" s="27"/>
      <c r="B54" s="27"/>
      <c r="C54" s="27"/>
      <c r="D54" s="27"/>
      <c r="E54" s="27"/>
      <c r="F54" s="27"/>
      <c r="G54" s="27"/>
      <c r="H54" s="27"/>
      <c r="I54" s="27"/>
      <c r="J54" s="27"/>
      <c r="K54" s="27"/>
      <c r="L54" s="27"/>
    </row>
    <row r="55" spans="1:12" ht="53.25" hidden="1" customHeight="1" x14ac:dyDescent="0.25">
      <c r="A55" s="27"/>
      <c r="B55" s="27"/>
      <c r="C55" s="27"/>
      <c r="D55" s="27"/>
      <c r="E55" s="27"/>
      <c r="F55" s="27"/>
      <c r="G55" s="27"/>
      <c r="H55" s="27"/>
      <c r="I55" s="27"/>
      <c r="J55" s="27"/>
      <c r="K55" s="27"/>
      <c r="L55" s="27"/>
    </row>
    <row r="56" spans="1:12" ht="53.25" hidden="1" customHeight="1" x14ac:dyDescent="0.25">
      <c r="A56" s="27"/>
      <c r="B56" s="27"/>
      <c r="C56" s="27"/>
      <c r="D56" s="27"/>
      <c r="E56" s="27"/>
      <c r="F56" s="27"/>
      <c r="G56" s="27"/>
      <c r="H56" s="27"/>
      <c r="I56" s="27"/>
      <c r="J56" s="27"/>
      <c r="K56" s="27"/>
      <c r="L56" s="27"/>
    </row>
  </sheetData>
  <sheetProtection algorithmName="SHA-512" hashValue="WpdUM7E8ZEinZ0S9RYaxkxO09UNcH6eI8BoFaeApj9//FhPh6ePt7aHuliGQ0dA9X/shPeiO9mgwmZxqdZq2HA==" saltValue="Sqix3FiUSN2EiV99Fdz9yw==" spinCount="100000" sheet="1" objects="1" scenarios="1" selectLockedCells="1"/>
  <conditionalFormatting sqref="F4:F13">
    <cfRule type="colorScale" priority="29">
      <colorScale>
        <cfvo type="num" val="0"/>
        <cfvo type="num" val="0.5"/>
        <cfvo type="num" val="1"/>
        <color rgb="FFF8696B"/>
        <color rgb="FFFFEB84"/>
        <color rgb="FF63BE7B"/>
      </colorScale>
    </cfRule>
  </conditionalFormatting>
  <conditionalFormatting sqref="G4:G14">
    <cfRule type="colorScale" priority="3">
      <colorScale>
        <cfvo type="num" val="0"/>
        <cfvo type="num" val="2.5"/>
        <cfvo type="num" val="5"/>
        <color rgb="FFF8696B"/>
        <color rgb="FFFFFF00"/>
        <color rgb="FF63BE7B"/>
      </colorScale>
    </cfRule>
  </conditionalFormatting>
  <dataValidations count="1">
    <dataValidation type="list" allowBlank="1" showInputMessage="1" showErrorMessage="1" sqref="E4:E13" xr:uid="{96F3709F-1723-4393-94E9-4651400E14EA}">
      <formula1>$I$1:$J$1</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AT19"/>
  <sheetViews>
    <sheetView showGridLines="0" topLeftCell="D2" zoomScaleNormal="100" workbookViewId="0">
      <selection activeCell="J9" sqref="J9"/>
    </sheetView>
  </sheetViews>
  <sheetFormatPr defaultColWidth="0" defaultRowHeight="15" zeroHeight="1" x14ac:dyDescent="0.25"/>
  <cols>
    <col min="1" max="2" width="9.140625" style="3" hidden="1" customWidth="1"/>
    <col min="3" max="3" width="9.140625" style="3" customWidth="1"/>
    <col min="4" max="20" width="36.7109375" style="3" customWidth="1"/>
    <col min="21" max="21" width="8.7109375" style="3" customWidth="1"/>
    <col min="22" max="41" width="36.7109375" style="3" hidden="1" customWidth="1"/>
    <col min="42" max="16384" width="9.140625" style="3" hidden="1"/>
  </cols>
  <sheetData>
    <row r="2" spans="4:46" ht="15.75" customHeight="1" x14ac:dyDescent="0.25">
      <c r="D2" s="3" t="s">
        <v>533</v>
      </c>
    </row>
    <row r="3" spans="4:46" ht="29.25" customHeight="1" thickBot="1" x14ac:dyDescent="0.3">
      <c r="D3" s="103" t="s">
        <v>456</v>
      </c>
    </row>
    <row r="4" spans="4:46" ht="125.1" customHeight="1" thickBot="1" x14ac:dyDescent="0.3">
      <c r="D4" s="35" t="s">
        <v>457</v>
      </c>
      <c r="E4" s="35" t="s">
        <v>458</v>
      </c>
      <c r="F4" s="35" t="s">
        <v>544</v>
      </c>
      <c r="G4" s="35" t="s">
        <v>459</v>
      </c>
      <c r="H4" s="35" t="s">
        <v>460</v>
      </c>
      <c r="I4" s="35" t="s">
        <v>535</v>
      </c>
      <c r="J4" s="35" t="s">
        <v>545</v>
      </c>
      <c r="K4" s="35" t="s">
        <v>541</v>
      </c>
      <c r="L4" s="35" t="s">
        <v>536</v>
      </c>
      <c r="M4" s="35" t="s">
        <v>461</v>
      </c>
      <c r="N4" s="35" t="s">
        <v>540</v>
      </c>
      <c r="O4" s="35" t="s">
        <v>462</v>
      </c>
      <c r="P4" s="35" t="s">
        <v>463</v>
      </c>
      <c r="Q4" s="35" t="s">
        <v>464</v>
      </c>
      <c r="R4" s="35" t="s">
        <v>539</v>
      </c>
      <c r="S4" s="35" t="s">
        <v>465</v>
      </c>
      <c r="T4" s="35" t="s">
        <v>466</v>
      </c>
      <c r="W4" s="26" t="str">
        <f>IF(D12="4",3,IF(D12="3",2,IF(D12="2",1,IF(D12="1",0,""))))</f>
        <v/>
      </c>
      <c r="X4" s="26" t="str">
        <f>IF(E12="4",3,IF(E12="3",2,IF(E12="2",1,IF(E12="1",0,""))))</f>
        <v/>
      </c>
      <c r="Y4" s="26" t="str">
        <f t="shared" ref="Y4:AM4" si="0">IF(F12="4",3,IF(F12="3",2,IF(F12="2",1,IF(F12="1",0,""))))</f>
        <v/>
      </c>
      <c r="Z4" s="26" t="str">
        <f t="shared" si="0"/>
        <v/>
      </c>
      <c r="AA4" s="26" t="str">
        <f t="shared" si="0"/>
        <v/>
      </c>
      <c r="AB4" s="26" t="str">
        <f t="shared" si="0"/>
        <v/>
      </c>
      <c r="AC4" s="26" t="str">
        <f t="shared" si="0"/>
        <v/>
      </c>
      <c r="AD4" s="26" t="str">
        <f t="shared" si="0"/>
        <v/>
      </c>
      <c r="AE4" s="26" t="str">
        <f t="shared" si="0"/>
        <v/>
      </c>
      <c r="AF4" s="26" t="str">
        <f t="shared" si="0"/>
        <v/>
      </c>
      <c r="AG4" s="26" t="str">
        <f t="shared" si="0"/>
        <v/>
      </c>
      <c r="AH4" s="26" t="str">
        <f t="shared" si="0"/>
        <v/>
      </c>
      <c r="AI4" s="26" t="str">
        <f t="shared" si="0"/>
        <v/>
      </c>
      <c r="AJ4" s="26" t="str">
        <f t="shared" si="0"/>
        <v/>
      </c>
      <c r="AK4" s="26" t="str">
        <f t="shared" si="0"/>
        <v/>
      </c>
      <c r="AL4" s="26" t="str">
        <f t="shared" si="0"/>
        <v/>
      </c>
      <c r="AM4" s="26" t="str">
        <f t="shared" si="0"/>
        <v/>
      </c>
      <c r="AN4" s="26"/>
      <c r="AO4" s="26"/>
      <c r="AP4" s="26"/>
      <c r="AQ4" s="26"/>
      <c r="AR4" s="26"/>
      <c r="AS4" s="26"/>
      <c r="AT4" s="26"/>
    </row>
    <row r="5" spans="4:46" ht="50.1" customHeight="1" x14ac:dyDescent="0.25">
      <c r="D5" s="36" t="s">
        <v>35</v>
      </c>
      <c r="E5" s="36" t="s">
        <v>35</v>
      </c>
      <c r="F5" s="36" t="s">
        <v>35</v>
      </c>
      <c r="G5" s="36" t="s">
        <v>35</v>
      </c>
      <c r="H5" s="36" t="s">
        <v>35</v>
      </c>
      <c r="I5" s="36" t="s">
        <v>35</v>
      </c>
      <c r="J5" s="36" t="s">
        <v>35</v>
      </c>
      <c r="K5" s="36" t="s">
        <v>35</v>
      </c>
      <c r="L5" s="36" t="s">
        <v>35</v>
      </c>
      <c r="M5" s="36" t="s">
        <v>35</v>
      </c>
      <c r="N5" s="36" t="s">
        <v>35</v>
      </c>
      <c r="O5" s="36" t="s">
        <v>35</v>
      </c>
      <c r="P5" s="36" t="s">
        <v>35</v>
      </c>
      <c r="Q5" s="36" t="s">
        <v>467</v>
      </c>
      <c r="R5" s="36" t="s">
        <v>35</v>
      </c>
      <c r="S5" s="36" t="s">
        <v>35</v>
      </c>
      <c r="T5" s="36" t="s">
        <v>468</v>
      </c>
    </row>
    <row r="6" spans="4:46" ht="50.1" customHeight="1" x14ac:dyDescent="0.25">
      <c r="D6" s="36" t="s">
        <v>531</v>
      </c>
      <c r="E6" s="36" t="s">
        <v>42</v>
      </c>
      <c r="F6" s="36" t="s">
        <v>469</v>
      </c>
      <c r="G6" s="36" t="s">
        <v>470</v>
      </c>
      <c r="H6" s="36" t="s">
        <v>470</v>
      </c>
      <c r="I6" s="36" t="s">
        <v>473</v>
      </c>
      <c r="J6" s="36" t="s">
        <v>471</v>
      </c>
      <c r="K6" s="36" t="s">
        <v>542</v>
      </c>
      <c r="L6" s="36" t="s">
        <v>149</v>
      </c>
      <c r="M6" s="36" t="s">
        <v>149</v>
      </c>
      <c r="N6" s="36" t="s">
        <v>149</v>
      </c>
      <c r="O6" s="36" t="s">
        <v>41</v>
      </c>
      <c r="P6" s="36" t="s">
        <v>149</v>
      </c>
      <c r="Q6" s="36" t="s">
        <v>472</v>
      </c>
      <c r="R6" s="36" t="s">
        <v>537</v>
      </c>
      <c r="S6" s="36" t="s">
        <v>546</v>
      </c>
      <c r="T6" s="36" t="s">
        <v>474</v>
      </c>
      <c r="W6" s="24">
        <f>SUM(W4:AM4)</f>
        <v>0</v>
      </c>
    </row>
    <row r="7" spans="4:46" ht="65.25" customHeight="1" x14ac:dyDescent="0.25">
      <c r="D7" s="36" t="s">
        <v>50</v>
      </c>
      <c r="E7" s="36" t="s">
        <v>50</v>
      </c>
      <c r="F7" s="36" t="s">
        <v>534</v>
      </c>
      <c r="G7" s="36" t="s">
        <v>50</v>
      </c>
      <c r="H7" s="36" t="s">
        <v>50</v>
      </c>
      <c r="I7" s="36" t="s">
        <v>50</v>
      </c>
      <c r="J7" s="36" t="s">
        <v>50</v>
      </c>
      <c r="K7" s="36" t="s">
        <v>543</v>
      </c>
      <c r="L7" s="36" t="s">
        <v>50</v>
      </c>
      <c r="M7" s="36" t="s">
        <v>50</v>
      </c>
      <c r="N7" s="36" t="s">
        <v>50</v>
      </c>
      <c r="O7" s="36" t="s">
        <v>475</v>
      </c>
      <c r="P7" s="36" t="s">
        <v>50</v>
      </c>
      <c r="Q7" s="36" t="s">
        <v>476</v>
      </c>
      <c r="R7" s="36" t="s">
        <v>538</v>
      </c>
      <c r="S7" s="36" t="s">
        <v>547</v>
      </c>
      <c r="T7" s="36" t="s">
        <v>477</v>
      </c>
    </row>
    <row r="8" spans="4:46" ht="75" customHeight="1" thickBot="1" x14ac:dyDescent="0.3">
      <c r="D8" s="38" t="s">
        <v>532</v>
      </c>
      <c r="E8" s="38"/>
      <c r="F8" s="38"/>
      <c r="G8" s="37" t="s">
        <v>478</v>
      </c>
      <c r="H8" s="38"/>
      <c r="I8" s="38"/>
      <c r="J8" s="38"/>
      <c r="K8" s="38"/>
      <c r="L8" s="38"/>
      <c r="M8" s="38"/>
      <c r="N8" s="38"/>
      <c r="O8" s="38" t="s">
        <v>479</v>
      </c>
      <c r="P8" s="38" t="s">
        <v>480</v>
      </c>
      <c r="Q8" s="38"/>
      <c r="R8" s="38"/>
      <c r="S8" s="38" t="s">
        <v>548</v>
      </c>
      <c r="T8" s="38" t="s">
        <v>481</v>
      </c>
    </row>
    <row r="9" spans="4:46" ht="87" customHeight="1" thickBot="1" x14ac:dyDescent="0.3">
      <c r="D9" s="71"/>
      <c r="E9" s="71"/>
      <c r="F9" s="71"/>
      <c r="G9" s="71"/>
      <c r="H9" s="71"/>
      <c r="I9" s="71"/>
      <c r="J9" s="71"/>
      <c r="K9" s="71"/>
      <c r="L9" s="71"/>
      <c r="M9" s="71"/>
      <c r="N9" s="71"/>
      <c r="O9" s="71"/>
      <c r="P9" s="71"/>
      <c r="Q9" s="71"/>
      <c r="R9" s="71"/>
      <c r="S9" s="71"/>
      <c r="T9" s="71"/>
    </row>
    <row r="10" spans="4:46" x14ac:dyDescent="0.25">
      <c r="D10" s="23"/>
      <c r="E10" s="23"/>
      <c r="F10" s="23"/>
      <c r="G10" s="23"/>
      <c r="H10" s="23"/>
      <c r="I10" s="23"/>
      <c r="J10" s="23"/>
      <c r="K10" s="23"/>
      <c r="L10" s="23"/>
      <c r="M10" s="23"/>
      <c r="N10" s="23"/>
      <c r="O10" s="23"/>
      <c r="P10" s="23"/>
      <c r="Q10" s="23"/>
      <c r="R10" s="23"/>
      <c r="S10" s="23"/>
      <c r="T10" s="23"/>
    </row>
    <row r="12" spans="4:46" s="24" customFormat="1" hidden="1" x14ac:dyDescent="0.25">
      <c r="D12" s="24" t="str">
        <f>LEFT(D9)</f>
        <v/>
      </c>
      <c r="E12" s="24" t="str">
        <f t="shared" ref="E12:H12" si="1">LEFT(E9)</f>
        <v/>
      </c>
      <c r="F12" s="24" t="str">
        <f t="shared" si="1"/>
        <v/>
      </c>
      <c r="G12" s="24" t="str">
        <f t="shared" si="1"/>
        <v/>
      </c>
      <c r="H12" s="24" t="str">
        <f t="shared" si="1"/>
        <v/>
      </c>
      <c r="I12" s="24" t="str">
        <f t="shared" ref="I12:AO12" si="2">LEFT(I9)</f>
        <v/>
      </c>
      <c r="J12" s="24" t="str">
        <f t="shared" si="2"/>
        <v/>
      </c>
      <c r="K12" s="24" t="str">
        <f t="shared" si="2"/>
        <v/>
      </c>
      <c r="L12" s="24" t="str">
        <f t="shared" si="2"/>
        <v/>
      </c>
      <c r="M12" s="24" t="str">
        <f t="shared" si="2"/>
        <v/>
      </c>
      <c r="N12" s="24" t="str">
        <f t="shared" si="2"/>
        <v/>
      </c>
      <c r="O12" s="24" t="str">
        <f t="shared" si="2"/>
        <v/>
      </c>
      <c r="P12" s="24" t="str">
        <f t="shared" si="2"/>
        <v/>
      </c>
      <c r="Q12" s="24" t="str">
        <f t="shared" si="2"/>
        <v/>
      </c>
      <c r="R12" s="24" t="str">
        <f t="shared" si="2"/>
        <v/>
      </c>
      <c r="S12" s="24" t="str">
        <f t="shared" si="2"/>
        <v/>
      </c>
      <c r="T12" s="24" t="str">
        <f t="shared" si="2"/>
        <v/>
      </c>
      <c r="U12" s="24" t="str">
        <f t="shared" si="2"/>
        <v/>
      </c>
      <c r="V12" s="24" t="str">
        <f t="shared" si="2"/>
        <v/>
      </c>
      <c r="W12" s="24" t="str">
        <f t="shared" si="2"/>
        <v/>
      </c>
      <c r="X12" s="24" t="str">
        <f t="shared" si="2"/>
        <v/>
      </c>
      <c r="Y12" s="24" t="str">
        <f t="shared" si="2"/>
        <v/>
      </c>
      <c r="Z12" s="24" t="str">
        <f t="shared" si="2"/>
        <v/>
      </c>
      <c r="AA12" s="24" t="str">
        <f t="shared" si="2"/>
        <v/>
      </c>
      <c r="AB12" s="24" t="str">
        <f t="shared" si="2"/>
        <v/>
      </c>
      <c r="AC12" s="24" t="str">
        <f t="shared" si="2"/>
        <v/>
      </c>
      <c r="AD12" s="24" t="str">
        <f t="shared" si="2"/>
        <v/>
      </c>
      <c r="AE12" s="24" t="str">
        <f t="shared" si="2"/>
        <v/>
      </c>
      <c r="AF12" s="24" t="str">
        <f t="shared" si="2"/>
        <v/>
      </c>
      <c r="AG12" s="24" t="str">
        <f t="shared" si="2"/>
        <v/>
      </c>
      <c r="AH12" s="24" t="str">
        <f t="shared" si="2"/>
        <v/>
      </c>
      <c r="AI12" s="24" t="str">
        <f t="shared" si="2"/>
        <v/>
      </c>
      <c r="AJ12" s="24" t="str">
        <f t="shared" si="2"/>
        <v/>
      </c>
      <c r="AK12" s="24" t="str">
        <f t="shared" si="2"/>
        <v/>
      </c>
      <c r="AL12" s="24" t="str">
        <f t="shared" si="2"/>
        <v/>
      </c>
      <c r="AM12" s="24" t="str">
        <f t="shared" si="2"/>
        <v/>
      </c>
      <c r="AN12" s="24" t="str">
        <f t="shared" si="2"/>
        <v/>
      </c>
      <c r="AO12" s="24" t="str">
        <f t="shared" si="2"/>
        <v/>
      </c>
    </row>
    <row r="14" spans="4:46" s="26" customFormat="1" hidden="1" x14ac:dyDescent="0.25">
      <c r="U14" s="26" t="str">
        <f t="shared" ref="U14:AO14" si="3">IF(U12="4",3,IF(U12="3",2,IF(U12="2",1,IF(U12="1",0,""))))</f>
        <v/>
      </c>
      <c r="V14" s="26" t="str">
        <f t="shared" si="3"/>
        <v/>
      </c>
      <c r="W14" s="26" t="str">
        <f t="shared" si="3"/>
        <v/>
      </c>
      <c r="X14" s="26" t="str">
        <f t="shared" si="3"/>
        <v/>
      </c>
      <c r="Y14" s="26" t="str">
        <f t="shared" si="3"/>
        <v/>
      </c>
      <c r="Z14" s="26" t="str">
        <f t="shared" si="3"/>
        <v/>
      </c>
      <c r="AA14" s="26" t="str">
        <f t="shared" si="3"/>
        <v/>
      </c>
      <c r="AB14" s="26" t="str">
        <f t="shared" si="3"/>
        <v/>
      </c>
      <c r="AC14" s="26" t="str">
        <f t="shared" si="3"/>
        <v/>
      </c>
      <c r="AD14" s="26" t="str">
        <f t="shared" si="3"/>
        <v/>
      </c>
      <c r="AE14" s="26" t="str">
        <f t="shared" si="3"/>
        <v/>
      </c>
      <c r="AF14" s="26" t="str">
        <f t="shared" si="3"/>
        <v/>
      </c>
      <c r="AG14" s="26" t="str">
        <f t="shared" si="3"/>
        <v/>
      </c>
      <c r="AH14" s="26" t="str">
        <f t="shared" si="3"/>
        <v/>
      </c>
      <c r="AI14" s="26" t="str">
        <f t="shared" si="3"/>
        <v/>
      </c>
      <c r="AJ14" s="26" t="str">
        <f t="shared" si="3"/>
        <v/>
      </c>
      <c r="AK14" s="26" t="str">
        <f t="shared" si="3"/>
        <v/>
      </c>
      <c r="AL14" s="26" t="str">
        <f t="shared" si="3"/>
        <v/>
      </c>
      <c r="AM14" s="26" t="str">
        <f t="shared" si="3"/>
        <v/>
      </c>
      <c r="AN14" s="26" t="str">
        <f t="shared" si="3"/>
        <v/>
      </c>
      <c r="AO14" s="26" t="str">
        <f t="shared" si="3"/>
        <v/>
      </c>
    </row>
    <row r="16" spans="4:46" hidden="1" x14ac:dyDescent="0.25">
      <c r="D16" s="24"/>
    </row>
    <row r="18" spans="5:7" ht="237.75" hidden="1" customHeight="1" x14ac:dyDescent="0.25">
      <c r="E18" s="23"/>
      <c r="G18" s="5"/>
    </row>
    <row r="19" spans="5:7" ht="330" hidden="1" customHeight="1" x14ac:dyDescent="0.25">
      <c r="E19" s="23"/>
    </row>
  </sheetData>
  <sheetProtection algorithmName="SHA-512" hashValue="Luw6fWaN5hhc6EeCjuKn1LM7mdqcaxU0EU17wX1ta+0H6gu297TWZ7jo9xMsQ3sVOPmxqrygGSPNYdt+Efj3iw==" saltValue="fDJdAZC6VG3pG+XLy1izPQ==" spinCount="100000" sheet="1" objects="1" scenarios="1" selectLockedCells="1"/>
  <dataValidations count="2">
    <dataValidation type="list" allowBlank="1" showInputMessage="1" showErrorMessage="1" sqref="D9 G9 O9:P9 S9:T9" xr:uid="{00000000-0002-0000-0D00-000000000000}">
      <formula1>D5:D8</formula1>
    </dataValidation>
    <dataValidation type="list" allowBlank="1" showInputMessage="1" showErrorMessage="1" sqref="E9:F9 H9:N9 Q9:R9" xr:uid="{52320FBF-3147-45BB-9D79-0CE08BD6E2BA}">
      <formula1>E5:E7</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DF56-09B0-4651-B1CC-D457B0C55942}">
  <dimension ref="A3:XFC19"/>
  <sheetViews>
    <sheetView showGridLines="0" topLeftCell="D3" zoomScaleNormal="100" workbookViewId="0">
      <selection activeCell="I9" sqref="I9"/>
    </sheetView>
  </sheetViews>
  <sheetFormatPr defaultColWidth="0" defaultRowHeight="0" customHeight="1" zeroHeight="1" x14ac:dyDescent="0.25"/>
  <cols>
    <col min="1" max="2" width="9.140625" style="3" hidden="1" customWidth="1"/>
    <col min="3" max="3" width="9.140625" style="3" customWidth="1"/>
    <col min="4" max="13" width="36.7109375" style="3" customWidth="1"/>
    <col min="14" max="14" width="8.7109375" style="3" customWidth="1"/>
    <col min="15" max="34" width="36.7109375" style="3" hidden="1"/>
    <col min="35" max="40" width="9.140625" style="3" hidden="1"/>
    <col min="41" max="45" width="36.7109375" style="3" hidden="1"/>
    <col min="46" max="16383" width="9.140625" style="3" hidden="1"/>
    <col min="16384" max="16384" width="6.42578125" style="3" hidden="1"/>
  </cols>
  <sheetData>
    <row r="3" spans="4:39" ht="15.75" thickBot="1" x14ac:dyDescent="0.3">
      <c r="D3" s="3" t="s">
        <v>482</v>
      </c>
    </row>
    <row r="4" spans="4:39" ht="125.1" customHeight="1" thickBot="1" x14ac:dyDescent="0.3">
      <c r="D4" s="35" t="s">
        <v>483</v>
      </c>
      <c r="E4" s="35" t="s">
        <v>484</v>
      </c>
      <c r="F4" s="35" t="s">
        <v>485</v>
      </c>
      <c r="G4" s="35" t="s">
        <v>486</v>
      </c>
      <c r="H4" s="35" t="s">
        <v>487</v>
      </c>
      <c r="I4" s="35" t="s">
        <v>488</v>
      </c>
      <c r="J4" s="35" t="s">
        <v>489</v>
      </c>
      <c r="K4" s="35" t="s">
        <v>490</v>
      </c>
      <c r="L4" s="35" t="s">
        <v>491</v>
      </c>
      <c r="M4" s="35" t="s">
        <v>492</v>
      </c>
      <c r="P4" s="26" t="str">
        <f>IF(D12="4",3,IF(D12="3",2,IF(D12="2",1,IF(D12="1",0,""))))</f>
        <v/>
      </c>
      <c r="Q4" s="26" t="str">
        <f>IF(E12="4",3,IF(E12="3",2,IF(E12="2",1,IF(E12="1",0,""))))</f>
        <v/>
      </c>
      <c r="R4" s="26" t="str">
        <f t="shared" ref="R4:Y4" si="0">IF(F12="4",3,IF(F12="3",2,IF(F12="2",1,IF(F12="1",0,""))))</f>
        <v/>
      </c>
      <c r="S4" s="26" t="str">
        <f t="shared" si="0"/>
        <v/>
      </c>
      <c r="T4" s="26" t="str">
        <f t="shared" si="0"/>
        <v/>
      </c>
      <c r="U4" s="26" t="str">
        <f t="shared" si="0"/>
        <v/>
      </c>
      <c r="V4" s="26" t="str">
        <f t="shared" si="0"/>
        <v/>
      </c>
      <c r="W4" s="26" t="str">
        <f t="shared" si="0"/>
        <v/>
      </c>
      <c r="X4" s="26" t="str">
        <f t="shared" si="0"/>
        <v/>
      </c>
      <c r="Y4" s="26" t="str">
        <f t="shared" si="0"/>
        <v/>
      </c>
      <c r="Z4" s="26" t="str">
        <f>IF(M12="4",3,IF(M12="3",2,IF(M12="2",1,IF(M12="1",0,""))))</f>
        <v/>
      </c>
      <c r="AA4" s="26" t="e">
        <f>IF(#REF!="4",3,IF(#REF!="3",2,IF(#REF!="2",1,IF(#REF!="1",0,""))))</f>
        <v>#REF!</v>
      </c>
      <c r="AB4" s="26" t="e">
        <f>IF(#REF!="4",3,IF(#REF!="3",2,IF(#REF!="2",1,IF(#REF!="1",0,""))))</f>
        <v>#REF!</v>
      </c>
      <c r="AC4" s="26" t="e">
        <f>IF(#REF!="4",3,IF(#REF!="3",2,IF(#REF!="2",1,IF(#REF!="1",0,""))))</f>
        <v>#REF!</v>
      </c>
      <c r="AD4" s="26" t="e">
        <f>IF(#REF!="4",3,IF(#REF!="3",2,IF(#REF!="2",1,IF(#REF!="1",0,""))))</f>
        <v>#REF!</v>
      </c>
      <c r="AE4" s="26" t="e">
        <f>IF(#REF!="4",3,IF(#REF!="3",2,IF(#REF!="2",1,IF(#REF!="1",0,""))))</f>
        <v>#REF!</v>
      </c>
      <c r="AF4" s="26" t="e">
        <f>IF(#REF!="4",3,IF(#REF!="3",2,IF(#REF!="2",1,IF(#REF!="1",0,""))))</f>
        <v>#REF!</v>
      </c>
      <c r="AG4" s="26" t="e">
        <f>IF(#REF!="4",3,IF(#REF!="3",2,IF(#REF!="2",1,IF(#REF!="1",0,""))))</f>
        <v>#REF!</v>
      </c>
      <c r="AH4" s="26" t="e">
        <f>IF(#REF!="4",3,IF(#REF!="3",2,IF(#REF!="2",1,IF(#REF!="1",0,""))))</f>
        <v>#REF!</v>
      </c>
      <c r="AI4" s="26" t="e">
        <f>IF(#REF!="4",3,IF(#REF!="3",2,IF(#REF!="2",1,IF(#REF!="1",0,""))))</f>
        <v>#REF!</v>
      </c>
      <c r="AJ4" s="26" t="e">
        <f>IF(#REF!="4",3,IF(#REF!="3",2,IF(#REF!="2",1,IF(#REF!="1",0,""))))</f>
        <v>#REF!</v>
      </c>
      <c r="AK4" s="24" t="e">
        <f>IF(#REF!="4",3,IF(#REF!="3",2,IF(#REF!="2",1,IF(#REF!="1",0,""))))</f>
        <v>#REF!</v>
      </c>
      <c r="AL4" s="26"/>
      <c r="AM4" s="26"/>
    </row>
    <row r="5" spans="4:39" ht="50.1" customHeight="1" x14ac:dyDescent="0.25">
      <c r="D5" s="36" t="s">
        <v>35</v>
      </c>
      <c r="E5" s="36" t="s">
        <v>35</v>
      </c>
      <c r="F5" s="36" t="s">
        <v>35</v>
      </c>
      <c r="G5" s="36" t="s">
        <v>35</v>
      </c>
      <c r="H5" s="36" t="s">
        <v>493</v>
      </c>
      <c r="I5" s="36" t="s">
        <v>494</v>
      </c>
      <c r="J5" s="36" t="s">
        <v>495</v>
      </c>
      <c r="K5" s="36" t="s">
        <v>35</v>
      </c>
      <c r="L5" s="36" t="s">
        <v>35</v>
      </c>
      <c r="M5" s="36" t="s">
        <v>35</v>
      </c>
    </row>
    <row r="6" spans="4:39" ht="68.25" customHeight="1" x14ac:dyDescent="0.25">
      <c r="D6" s="36" t="s">
        <v>496</v>
      </c>
      <c r="E6" s="36" t="s">
        <v>497</v>
      </c>
      <c r="F6" s="36" t="s">
        <v>41</v>
      </c>
      <c r="G6" s="36" t="s">
        <v>498</v>
      </c>
      <c r="H6" s="36" t="s">
        <v>499</v>
      </c>
      <c r="I6" s="36" t="s">
        <v>500</v>
      </c>
      <c r="J6" s="36" t="s">
        <v>501</v>
      </c>
      <c r="K6" s="36" t="s">
        <v>502</v>
      </c>
      <c r="L6" s="36" t="s">
        <v>502</v>
      </c>
      <c r="M6" s="36" t="s">
        <v>503</v>
      </c>
      <c r="P6" s="24">
        <f>SUM(P4:Y4)</f>
        <v>0</v>
      </c>
    </row>
    <row r="7" spans="4:39" ht="50.1" customHeight="1" x14ac:dyDescent="0.25">
      <c r="D7" s="36" t="s">
        <v>504</v>
      </c>
      <c r="E7" s="36" t="s">
        <v>50</v>
      </c>
      <c r="F7" s="36" t="s">
        <v>505</v>
      </c>
      <c r="G7" s="36" t="s">
        <v>506</v>
      </c>
      <c r="H7" s="36" t="s">
        <v>507</v>
      </c>
      <c r="I7" s="36" t="s">
        <v>508</v>
      </c>
      <c r="J7" s="36" t="s">
        <v>509</v>
      </c>
      <c r="K7" s="36" t="s">
        <v>510</v>
      </c>
      <c r="L7" s="36" t="s">
        <v>510</v>
      </c>
      <c r="M7" s="36" t="s">
        <v>511</v>
      </c>
    </row>
    <row r="8" spans="4:39" ht="75" customHeight="1" thickBot="1" x14ac:dyDescent="0.3">
      <c r="D8" s="38" t="s">
        <v>512</v>
      </c>
      <c r="E8" s="38"/>
      <c r="F8" s="38"/>
      <c r="G8" s="38" t="s">
        <v>513</v>
      </c>
      <c r="H8" s="37"/>
      <c r="I8" s="38" t="s">
        <v>514</v>
      </c>
      <c r="J8" s="37" t="s">
        <v>515</v>
      </c>
      <c r="K8" s="38" t="s">
        <v>516</v>
      </c>
      <c r="L8" s="38" t="s">
        <v>516</v>
      </c>
      <c r="M8" s="38" t="s">
        <v>517</v>
      </c>
    </row>
    <row r="9" spans="4:39" ht="72" customHeight="1" thickBot="1" x14ac:dyDescent="0.3">
      <c r="D9" s="71"/>
      <c r="E9" s="71"/>
      <c r="F9" s="71"/>
      <c r="G9" s="71"/>
      <c r="H9" s="71"/>
      <c r="I9" s="71"/>
      <c r="J9" s="71"/>
      <c r="K9" s="71"/>
      <c r="L9" s="71"/>
      <c r="M9" s="71"/>
    </row>
    <row r="10" spans="4:39" ht="15" x14ac:dyDescent="0.25">
      <c r="D10" s="23"/>
      <c r="E10" s="23"/>
      <c r="F10" s="23"/>
      <c r="G10" s="23"/>
      <c r="H10" s="23"/>
      <c r="I10" s="23"/>
      <c r="J10" s="23"/>
      <c r="K10" s="23"/>
      <c r="L10" s="23"/>
      <c r="M10" s="23"/>
    </row>
    <row r="12" spans="4:39" s="24" customFormat="1" ht="15" hidden="1" x14ac:dyDescent="0.25">
      <c r="D12" s="24" t="str">
        <f>LEFT(D9)</f>
        <v/>
      </c>
      <c r="E12" s="24" t="str">
        <f t="shared" ref="E12:AH12" si="1">LEFT(E9)</f>
        <v/>
      </c>
      <c r="F12" s="24" t="str">
        <f t="shared" si="1"/>
        <v/>
      </c>
      <c r="G12" s="24" t="str">
        <f t="shared" si="1"/>
        <v/>
      </c>
      <c r="H12" s="24" t="str">
        <f t="shared" si="1"/>
        <v/>
      </c>
      <c r="I12" s="24" t="str">
        <f t="shared" si="1"/>
        <v/>
      </c>
      <c r="J12" s="24" t="str">
        <f t="shared" si="1"/>
        <v/>
      </c>
      <c r="K12" s="24" t="str">
        <f t="shared" si="1"/>
        <v/>
      </c>
      <c r="L12" s="24" t="str">
        <f t="shared" si="1"/>
        <v/>
      </c>
      <c r="M12" s="24" t="str">
        <f t="shared" si="1"/>
        <v/>
      </c>
      <c r="N12" s="24" t="str">
        <f t="shared" si="1"/>
        <v/>
      </c>
      <c r="O12" s="24" t="str">
        <f t="shared" si="1"/>
        <v/>
      </c>
      <c r="P12" s="24" t="str">
        <f t="shared" si="1"/>
        <v/>
      </c>
      <c r="Q12" s="24" t="str">
        <f t="shared" si="1"/>
        <v/>
      </c>
      <c r="R12" s="24" t="str">
        <f t="shared" si="1"/>
        <v/>
      </c>
      <c r="S12" s="24" t="str">
        <f t="shared" si="1"/>
        <v/>
      </c>
      <c r="T12" s="24" t="str">
        <f t="shared" si="1"/>
        <v/>
      </c>
      <c r="U12" s="24" t="str">
        <f t="shared" si="1"/>
        <v/>
      </c>
      <c r="V12" s="24" t="str">
        <f t="shared" si="1"/>
        <v/>
      </c>
      <c r="W12" s="24" t="str">
        <f t="shared" si="1"/>
        <v/>
      </c>
      <c r="X12" s="24" t="str">
        <f t="shared" si="1"/>
        <v/>
      </c>
      <c r="Y12" s="24" t="str">
        <f t="shared" si="1"/>
        <v/>
      </c>
      <c r="Z12" s="24" t="str">
        <f t="shared" si="1"/>
        <v/>
      </c>
      <c r="AA12" s="24" t="str">
        <f t="shared" si="1"/>
        <v/>
      </c>
      <c r="AB12" s="24" t="str">
        <f t="shared" si="1"/>
        <v/>
      </c>
      <c r="AC12" s="24" t="str">
        <f t="shared" si="1"/>
        <v/>
      </c>
      <c r="AD12" s="24" t="str">
        <f t="shared" si="1"/>
        <v/>
      </c>
      <c r="AE12" s="24" t="str">
        <f t="shared" si="1"/>
        <v/>
      </c>
      <c r="AF12" s="24" t="str">
        <f t="shared" si="1"/>
        <v/>
      </c>
      <c r="AG12" s="24" t="str">
        <f t="shared" si="1"/>
        <v/>
      </c>
      <c r="AH12" s="24" t="str">
        <f t="shared" si="1"/>
        <v/>
      </c>
    </row>
    <row r="14" spans="4:39" s="26" customFormat="1" ht="15" hidden="1" x14ac:dyDescent="0.25">
      <c r="N14" s="26" t="str">
        <f t="shared" ref="N14:AH14" si="2">IF(N12="4",3,IF(N12="3",2,IF(N12="2",1,IF(N12="1",0,""))))</f>
        <v/>
      </c>
      <c r="O14" s="26" t="str">
        <f t="shared" si="2"/>
        <v/>
      </c>
      <c r="P14" s="26" t="str">
        <f t="shared" si="2"/>
        <v/>
      </c>
      <c r="Q14" s="26" t="str">
        <f t="shared" si="2"/>
        <v/>
      </c>
      <c r="R14" s="26" t="str">
        <f t="shared" si="2"/>
        <v/>
      </c>
      <c r="S14" s="26" t="str">
        <f t="shared" si="2"/>
        <v/>
      </c>
      <c r="T14" s="26" t="str">
        <f t="shared" si="2"/>
        <v/>
      </c>
      <c r="U14" s="26" t="str">
        <f t="shared" si="2"/>
        <v/>
      </c>
      <c r="V14" s="26" t="str">
        <f t="shared" si="2"/>
        <v/>
      </c>
      <c r="W14" s="26" t="str">
        <f t="shared" si="2"/>
        <v/>
      </c>
      <c r="X14" s="26" t="str">
        <f t="shared" si="2"/>
        <v/>
      </c>
      <c r="Y14" s="26" t="str">
        <f t="shared" si="2"/>
        <v/>
      </c>
      <c r="Z14" s="26" t="str">
        <f t="shared" si="2"/>
        <v/>
      </c>
      <c r="AA14" s="26" t="str">
        <f t="shared" si="2"/>
        <v/>
      </c>
      <c r="AB14" s="26" t="str">
        <f t="shared" si="2"/>
        <v/>
      </c>
      <c r="AC14" s="26" t="str">
        <f t="shared" si="2"/>
        <v/>
      </c>
      <c r="AD14" s="26" t="str">
        <f t="shared" si="2"/>
        <v/>
      </c>
      <c r="AE14" s="26" t="str">
        <f t="shared" si="2"/>
        <v/>
      </c>
      <c r="AF14" s="26" t="str">
        <f t="shared" si="2"/>
        <v/>
      </c>
      <c r="AG14" s="26" t="str">
        <f t="shared" si="2"/>
        <v/>
      </c>
      <c r="AH14" s="26" t="str">
        <f t="shared" si="2"/>
        <v/>
      </c>
    </row>
    <row r="16" spans="4:39" ht="15" hidden="1" x14ac:dyDescent="0.25">
      <c r="D16" s="24"/>
    </row>
    <row r="18" spans="5:10" ht="237.75" hidden="1" customHeight="1" x14ac:dyDescent="0.25">
      <c r="E18" s="23"/>
      <c r="J18" s="5"/>
    </row>
    <row r="19" spans="5:10" ht="330" hidden="1" customHeight="1" x14ac:dyDescent="0.25">
      <c r="E19" s="23"/>
    </row>
  </sheetData>
  <sheetProtection algorithmName="SHA-512" hashValue="0BmKJimyvcLDGbbafqFv61CST27+dGqoXLuOEfCdf0sscuH5ly219x/TTmDdknJhHPf42rdcyv3IkGZBcLmJVw==" saltValue="RPpxxkSSVn4R+uYkk0KRjw==" spinCount="100000" sheet="1" objects="1" scenarios="1" selectLockedCells="1"/>
  <protectedRanges>
    <protectedRange sqref="D9:M9" name="Range1"/>
  </protectedRanges>
  <dataValidations count="2">
    <dataValidation type="list" allowBlank="1" showInputMessage="1" showErrorMessage="1" sqref="D9 G9 I9:M9" xr:uid="{C9C4A440-D7B0-450A-805B-D298634FF145}">
      <formula1>D5:D8</formula1>
    </dataValidation>
    <dataValidation type="list" allowBlank="1" showInputMessage="1" showErrorMessage="1" sqref="E9:F9 H9" xr:uid="{EFD33AD5-14AD-40EA-B1AA-1653163F6771}">
      <formula1>E5:E7</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3"/>
  <dimension ref="D3:AC12"/>
  <sheetViews>
    <sheetView showGridLines="0" zoomScaleNormal="100" workbookViewId="0">
      <selection activeCell="R6" sqref="R6"/>
    </sheetView>
  </sheetViews>
  <sheetFormatPr defaultColWidth="9.140625" defaultRowHeight="15" x14ac:dyDescent="0.25"/>
  <cols>
    <col min="1" max="3" width="9.140625" style="1"/>
    <col min="4" max="16" width="36.7109375" style="1" customWidth="1"/>
    <col min="17" max="17" width="10.5703125" style="1" bestFit="1" customWidth="1"/>
    <col min="18" max="18" width="10.5703125" style="1" customWidth="1"/>
    <col min="19" max="16384" width="9.140625" style="1"/>
  </cols>
  <sheetData>
    <row r="3" spans="4:29" ht="15.75" thickBot="1" x14ac:dyDescent="0.3"/>
    <row r="4" spans="4:29" ht="99.95" customHeight="1" thickBot="1" x14ac:dyDescent="0.3">
      <c r="D4" s="6"/>
      <c r="E4" s="7"/>
      <c r="F4" s="7"/>
      <c r="G4" s="7"/>
      <c r="H4" s="7"/>
      <c r="I4" s="7"/>
      <c r="J4" s="7"/>
      <c r="K4" s="7"/>
      <c r="L4" s="7"/>
      <c r="M4" s="7"/>
      <c r="N4" s="7"/>
      <c r="O4" s="8"/>
      <c r="P4" s="4"/>
      <c r="R4" s="1" t="str">
        <f>IF(D12="4",3,IF(D12="3",2,IF(D12="2",1,IF(D12="1",0,""))))</f>
        <v/>
      </c>
      <c r="S4" s="1" t="str">
        <f t="shared" ref="S4:AB4" si="0">IF(E12="4",3,IF(E12="3",2,IF(E12="2",1,IF(E12="1",0,""))))</f>
        <v/>
      </c>
      <c r="T4" s="1" t="str">
        <f t="shared" si="0"/>
        <v/>
      </c>
      <c r="U4" s="1" t="str">
        <f t="shared" si="0"/>
        <v/>
      </c>
      <c r="V4" s="1" t="str">
        <f t="shared" si="0"/>
        <v/>
      </c>
      <c r="W4" s="1" t="str">
        <f t="shared" si="0"/>
        <v/>
      </c>
      <c r="X4" s="1" t="str">
        <f t="shared" si="0"/>
        <v/>
      </c>
      <c r="Y4" s="1" t="str">
        <f t="shared" si="0"/>
        <v/>
      </c>
      <c r="Z4" s="1" t="str">
        <f t="shared" si="0"/>
        <v/>
      </c>
      <c r="AA4" s="1" t="str">
        <f t="shared" si="0"/>
        <v/>
      </c>
      <c r="AB4" s="1" t="str">
        <f t="shared" si="0"/>
        <v/>
      </c>
      <c r="AC4" s="1" t="str">
        <f>IF(O12="4",3,IF(O12="3",2,IF(O12="2",1,IF(O12="1",0,""))))</f>
        <v/>
      </c>
    </row>
    <row r="5" spans="4:29" ht="50.1" customHeight="1" x14ac:dyDescent="0.25">
      <c r="D5" s="9"/>
      <c r="E5" s="10"/>
      <c r="F5" s="10"/>
      <c r="G5" s="10"/>
      <c r="H5" s="10"/>
      <c r="I5" s="10"/>
      <c r="J5" s="10"/>
      <c r="K5" s="10"/>
      <c r="L5" s="10"/>
      <c r="M5" s="10"/>
      <c r="N5" s="10"/>
      <c r="O5" s="10"/>
      <c r="P5" s="4"/>
    </row>
    <row r="6" spans="4:29" ht="50.1" customHeight="1" x14ac:dyDescent="0.25">
      <c r="D6" s="9"/>
      <c r="E6" s="10"/>
      <c r="F6" s="10"/>
      <c r="G6" s="10"/>
      <c r="H6" s="10"/>
      <c r="I6" s="10"/>
      <c r="J6" s="10"/>
      <c r="K6" s="10"/>
      <c r="L6" s="10"/>
      <c r="M6" s="10"/>
      <c r="N6" s="10"/>
      <c r="O6" s="10"/>
      <c r="P6" s="4"/>
      <c r="R6" s="14">
        <f>SUM(R4:AC4)</f>
        <v>0</v>
      </c>
    </row>
    <row r="7" spans="4:29" ht="50.1" customHeight="1" x14ac:dyDescent="0.25">
      <c r="D7" s="9"/>
      <c r="E7" s="10"/>
      <c r="F7" s="11"/>
      <c r="G7" s="10"/>
      <c r="H7" s="10"/>
      <c r="I7" s="11"/>
      <c r="J7" s="10"/>
      <c r="K7" s="10"/>
      <c r="L7" s="10"/>
      <c r="M7" s="10"/>
      <c r="N7" s="11"/>
      <c r="O7" s="11"/>
      <c r="P7" s="4"/>
    </row>
    <row r="8" spans="4:29" ht="50.1" customHeight="1" thickBot="1" x14ac:dyDescent="0.3">
      <c r="D8" s="12"/>
      <c r="E8" s="11"/>
      <c r="F8" s="12"/>
      <c r="G8" s="12"/>
      <c r="H8" s="10"/>
      <c r="I8" s="12"/>
      <c r="J8" s="12"/>
      <c r="K8" s="13"/>
      <c r="L8" s="9"/>
      <c r="M8" s="10"/>
      <c r="N8" s="12"/>
      <c r="O8" s="12"/>
      <c r="P8" s="5"/>
    </row>
    <row r="9" spans="4:29" ht="50.1" customHeight="1" thickBot="1" x14ac:dyDescent="0.3">
      <c r="D9" s="16"/>
      <c r="E9" s="17"/>
      <c r="F9" s="18"/>
      <c r="G9" s="18"/>
      <c r="H9" s="19"/>
      <c r="I9" s="20"/>
      <c r="J9" s="20"/>
      <c r="K9" s="20"/>
      <c r="L9" s="20"/>
      <c r="M9" s="21"/>
      <c r="N9" s="20"/>
      <c r="O9" s="22"/>
      <c r="P9" s="4"/>
    </row>
    <row r="12" spans="4:29" x14ac:dyDescent="0.25">
      <c r="D12" s="1" t="str">
        <f>LEFT(D9)</f>
        <v/>
      </c>
      <c r="E12" s="1" t="str">
        <f t="shared" ref="E12:P12" si="1">LEFT(E9)</f>
        <v/>
      </c>
      <c r="F12" s="1" t="str">
        <f t="shared" si="1"/>
        <v/>
      </c>
      <c r="G12" s="1" t="str">
        <f t="shared" si="1"/>
        <v/>
      </c>
      <c r="H12" s="1" t="str">
        <f t="shared" si="1"/>
        <v/>
      </c>
      <c r="I12" s="1" t="str">
        <f t="shared" si="1"/>
        <v/>
      </c>
      <c r="J12" s="1" t="str">
        <f t="shared" si="1"/>
        <v/>
      </c>
      <c r="K12" s="1" t="str">
        <f t="shared" si="1"/>
        <v/>
      </c>
      <c r="L12" s="1" t="str">
        <f t="shared" si="1"/>
        <v/>
      </c>
      <c r="M12" s="1" t="str">
        <f t="shared" si="1"/>
        <v/>
      </c>
      <c r="N12" s="1" t="str">
        <f t="shared" si="1"/>
        <v/>
      </c>
      <c r="O12" s="1" t="str">
        <f t="shared" si="1"/>
        <v/>
      </c>
      <c r="P12" s="1" t="str">
        <f t="shared" si="1"/>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3:XFC14"/>
  <sheetViews>
    <sheetView showGridLines="0" topLeftCell="D3" zoomScaleNormal="100" workbookViewId="0">
      <selection activeCell="E9" sqref="E9"/>
    </sheetView>
  </sheetViews>
  <sheetFormatPr defaultColWidth="0" defaultRowHeight="15" zeroHeight="1" x14ac:dyDescent="0.25"/>
  <cols>
    <col min="1" max="1" width="7.42578125" style="1" hidden="1" customWidth="1"/>
    <col min="2" max="2" width="12.85546875" style="1" hidden="1" customWidth="1"/>
    <col min="3" max="3" width="9.140625" style="1" customWidth="1"/>
    <col min="4" max="15" width="36.7109375" style="1" customWidth="1"/>
    <col min="16" max="16" width="15.7109375" style="1" customWidth="1"/>
    <col min="17" max="18" width="10.5703125" style="1" hidden="1" customWidth="1"/>
    <col min="19" max="31" width="9.140625" style="1" hidden="1" customWidth="1"/>
    <col min="32" max="49" width="0" hidden="1" customWidth="1"/>
    <col min="50" max="16383" width="9.140625" hidden="1"/>
    <col min="16384" max="16384" width="19" hidden="1"/>
  </cols>
  <sheetData>
    <row r="3" spans="1:31" ht="15.75" thickBot="1" x14ac:dyDescent="0.3"/>
    <row r="4" spans="1:31" ht="99.95" customHeight="1" thickBot="1" x14ac:dyDescent="0.3">
      <c r="D4" s="30" t="s">
        <v>23</v>
      </c>
      <c r="E4" s="30" t="s">
        <v>24</v>
      </c>
      <c r="F4" s="30" t="s">
        <v>25</v>
      </c>
      <c r="G4" s="28" t="s">
        <v>26</v>
      </c>
      <c r="H4" s="28" t="s">
        <v>27</v>
      </c>
      <c r="I4" s="30" t="s">
        <v>28</v>
      </c>
      <c r="J4" s="30" t="s">
        <v>29</v>
      </c>
      <c r="K4" s="30" t="s">
        <v>30</v>
      </c>
      <c r="L4" s="30" t="s">
        <v>31</v>
      </c>
      <c r="M4" s="30" t="s">
        <v>32</v>
      </c>
      <c r="N4" s="30" t="s">
        <v>33</v>
      </c>
      <c r="O4" s="31" t="s">
        <v>34</v>
      </c>
      <c r="P4" s="4"/>
      <c r="R4" s="25" t="str">
        <f>IF(D12="4",3,IF(D12="3",2,IF(D12="2",1,IF(D12="1",0,""))))</f>
        <v/>
      </c>
      <c r="S4" s="25" t="str">
        <f t="shared" ref="S4:AC4" si="0">IF(E12="4",3,IF(E12="3",2,IF(E12="2",1,IF(E12="1",0,""))))</f>
        <v/>
      </c>
      <c r="T4" s="25" t="str">
        <f t="shared" si="0"/>
        <v/>
      </c>
      <c r="U4" s="25" t="str">
        <f t="shared" si="0"/>
        <v/>
      </c>
      <c r="V4" s="25" t="str">
        <f t="shared" si="0"/>
        <v/>
      </c>
      <c r="W4" s="25" t="str">
        <f t="shared" si="0"/>
        <v/>
      </c>
      <c r="X4" s="25" t="str">
        <f t="shared" si="0"/>
        <v/>
      </c>
      <c r="Y4" s="25" t="str">
        <f t="shared" si="0"/>
        <v/>
      </c>
      <c r="Z4" s="25" t="str">
        <f t="shared" si="0"/>
        <v/>
      </c>
      <c r="AA4" s="25" t="str">
        <f t="shared" si="0"/>
        <v/>
      </c>
      <c r="AB4" s="25" t="str">
        <f t="shared" si="0"/>
        <v/>
      </c>
      <c r="AC4" s="25" t="str">
        <f t="shared" si="0"/>
        <v/>
      </c>
      <c r="AD4" s="25"/>
    </row>
    <row r="5" spans="1:31" ht="50.1" customHeight="1" x14ac:dyDescent="0.25">
      <c r="D5" s="32" t="s">
        <v>35</v>
      </c>
      <c r="E5" s="32" t="s">
        <v>35</v>
      </c>
      <c r="F5" s="32" t="s">
        <v>35</v>
      </c>
      <c r="G5" s="29" t="s">
        <v>35</v>
      </c>
      <c r="H5" s="29" t="s">
        <v>35</v>
      </c>
      <c r="I5" s="32" t="s">
        <v>35</v>
      </c>
      <c r="J5" s="32" t="s">
        <v>35</v>
      </c>
      <c r="K5" s="32" t="s">
        <v>35</v>
      </c>
      <c r="L5" s="32" t="s">
        <v>35</v>
      </c>
      <c r="M5" s="32" t="s">
        <v>36</v>
      </c>
      <c r="N5" s="32" t="s">
        <v>35</v>
      </c>
      <c r="O5" s="32" t="s">
        <v>35</v>
      </c>
      <c r="P5" s="4"/>
    </row>
    <row r="6" spans="1:31" ht="50.1" customHeight="1" x14ac:dyDescent="0.25">
      <c r="D6" s="32" t="s">
        <v>37</v>
      </c>
      <c r="E6" s="32" t="s">
        <v>38</v>
      </c>
      <c r="F6" s="32" t="s">
        <v>39</v>
      </c>
      <c r="G6" s="29" t="s">
        <v>40</v>
      </c>
      <c r="H6" s="29" t="s">
        <v>41</v>
      </c>
      <c r="I6" s="32" t="s">
        <v>42</v>
      </c>
      <c r="J6" s="32" t="s">
        <v>43</v>
      </c>
      <c r="K6" s="32" t="s">
        <v>41</v>
      </c>
      <c r="L6" s="32" t="s">
        <v>41</v>
      </c>
      <c r="M6" s="32" t="s">
        <v>44</v>
      </c>
      <c r="N6" s="32" t="s">
        <v>42</v>
      </c>
      <c r="O6" s="32" t="s">
        <v>42</v>
      </c>
      <c r="P6" s="4"/>
      <c r="R6" s="14">
        <f>SUM(R4:AC4)</f>
        <v>0</v>
      </c>
    </row>
    <row r="7" spans="1:31" ht="75" customHeight="1" x14ac:dyDescent="0.25">
      <c r="D7" s="32" t="s">
        <v>45</v>
      </c>
      <c r="E7" s="29" t="s">
        <v>46</v>
      </c>
      <c r="F7" s="32" t="s">
        <v>47</v>
      </c>
      <c r="G7" s="29" t="s">
        <v>48</v>
      </c>
      <c r="H7" s="29" t="s">
        <v>49</v>
      </c>
      <c r="I7" s="32" t="s">
        <v>50</v>
      </c>
      <c r="J7" s="32" t="s">
        <v>50</v>
      </c>
      <c r="K7" s="32" t="s">
        <v>51</v>
      </c>
      <c r="L7" s="32" t="s">
        <v>52</v>
      </c>
      <c r="M7" s="32" t="s">
        <v>53</v>
      </c>
      <c r="N7" s="29" t="s">
        <v>50</v>
      </c>
      <c r="O7" s="32" t="s">
        <v>50</v>
      </c>
      <c r="P7" s="4"/>
    </row>
    <row r="8" spans="1:31" ht="100.5" customHeight="1" thickBot="1" x14ac:dyDescent="0.3">
      <c r="D8" s="29" t="s">
        <v>54</v>
      </c>
      <c r="E8" s="29" t="s">
        <v>55</v>
      </c>
      <c r="F8" s="29" t="s">
        <v>56</v>
      </c>
      <c r="G8" s="29" t="s">
        <v>57</v>
      </c>
      <c r="H8" s="29" t="s">
        <v>58</v>
      </c>
      <c r="I8" s="29"/>
      <c r="J8" s="29"/>
      <c r="K8" s="32" t="s">
        <v>59</v>
      </c>
      <c r="L8" s="29" t="s">
        <v>60</v>
      </c>
      <c r="M8" s="32" t="s">
        <v>61</v>
      </c>
      <c r="N8" s="29"/>
      <c r="O8" s="29" t="s">
        <v>62</v>
      </c>
      <c r="P8" s="5"/>
    </row>
    <row r="9" spans="1:31" ht="96.75" customHeight="1" x14ac:dyDescent="0.25">
      <c r="D9" s="65"/>
      <c r="E9" s="65"/>
      <c r="F9" s="65"/>
      <c r="G9" s="65"/>
      <c r="H9" s="65"/>
      <c r="I9" s="65"/>
      <c r="J9" s="65"/>
      <c r="K9" s="65"/>
      <c r="L9" s="65"/>
      <c r="M9" s="65"/>
      <c r="N9" s="65"/>
      <c r="O9" s="65"/>
      <c r="P9" s="4"/>
    </row>
    <row r="10" spans="1:31" x14ac:dyDescent="0.25">
      <c r="D10" s="4"/>
      <c r="E10" s="4"/>
      <c r="F10" s="4"/>
      <c r="G10" s="4"/>
      <c r="H10" s="4"/>
      <c r="I10" s="4"/>
      <c r="J10" s="4"/>
      <c r="K10" s="4"/>
      <c r="L10" s="4"/>
      <c r="M10" s="4"/>
      <c r="N10" s="4"/>
      <c r="O10" s="4"/>
    </row>
    <row r="12" spans="1:31" s="15" customFormat="1" hidden="1" x14ac:dyDescent="0.25">
      <c r="A12" s="14"/>
      <c r="B12" s="14"/>
      <c r="C12" s="14"/>
      <c r="D12" s="43" t="str">
        <f>LEFT(D9)</f>
        <v/>
      </c>
      <c r="E12" s="43" t="str">
        <f t="shared" ref="E12:P12" si="1">LEFT(E9)</f>
        <v/>
      </c>
      <c r="F12" s="43" t="str">
        <f t="shared" si="1"/>
        <v/>
      </c>
      <c r="G12" s="43" t="str">
        <f t="shared" si="1"/>
        <v/>
      </c>
      <c r="H12" s="43" t="str">
        <f t="shared" si="1"/>
        <v/>
      </c>
      <c r="I12" s="43" t="str">
        <f t="shared" si="1"/>
        <v/>
      </c>
      <c r="J12" s="43" t="str">
        <f t="shared" si="1"/>
        <v/>
      </c>
      <c r="K12" s="43" t="str">
        <f t="shared" si="1"/>
        <v/>
      </c>
      <c r="L12" s="43" t="str">
        <f t="shared" si="1"/>
        <v/>
      </c>
      <c r="M12" s="43" t="str">
        <f t="shared" si="1"/>
        <v/>
      </c>
      <c r="N12" s="43" t="str">
        <f t="shared" si="1"/>
        <v/>
      </c>
      <c r="O12" s="43" t="str">
        <f t="shared" si="1"/>
        <v/>
      </c>
      <c r="P12" s="14" t="str">
        <f t="shared" si="1"/>
        <v/>
      </c>
      <c r="Q12" s="14"/>
      <c r="R12" s="14"/>
      <c r="S12" s="14"/>
      <c r="T12" s="14"/>
      <c r="U12" s="14"/>
      <c r="V12" s="14"/>
      <c r="W12" s="14"/>
      <c r="X12" s="14"/>
      <c r="Y12" s="14"/>
      <c r="Z12" s="14"/>
      <c r="AA12" s="14"/>
      <c r="AB12" s="14"/>
      <c r="AC12" s="14"/>
      <c r="AD12" s="14"/>
      <c r="AE12" s="14"/>
    </row>
    <row r="14" spans="1:31" hidden="1" x14ac:dyDescent="0.25">
      <c r="D14" s="2"/>
    </row>
  </sheetData>
  <sheetProtection algorithmName="SHA-512" hashValue="bWay2cdm1jeHOGM5WKJAVflDgZ15uz8hVC+UNEYOkD9W2uVXM7lJPn9nQak3ArjNE7sKhQ++cKuA49nsPXp2iQ==" saltValue="aCuL7aGxmG0UkfUr+vPxog==" spinCount="100000" sheet="1" objects="1" scenarios="1" selectLockedCells="1"/>
  <dataValidations count="12">
    <dataValidation type="list" allowBlank="1" showInputMessage="1" showErrorMessage="1" sqref="D9" xr:uid="{00000000-0002-0000-0100-000000000000}">
      <formula1>$D$5:$D$8</formula1>
    </dataValidation>
    <dataValidation type="list" allowBlank="1" showInputMessage="1" showErrorMessage="1" sqref="F9" xr:uid="{00000000-0002-0000-0100-000003000000}">
      <formula1>$F$5:$F$8</formula1>
    </dataValidation>
    <dataValidation type="list" allowBlank="1" showInputMessage="1" showErrorMessage="1" sqref="I9" xr:uid="{00000000-0002-0000-0100-000005000000}">
      <formula1>$I$5:$I$7</formula1>
    </dataValidation>
    <dataValidation type="list" allowBlank="1" showInputMessage="1" showErrorMessage="1" sqref="J9" xr:uid="{00000000-0002-0000-0100-000006000000}">
      <formula1>$J$5:$J$7</formula1>
    </dataValidation>
    <dataValidation type="list" allowBlank="1" showInputMessage="1" showErrorMessage="1" sqref="K9" xr:uid="{00000000-0002-0000-0100-000007000000}">
      <formula1>$K$5:$K$8</formula1>
    </dataValidation>
    <dataValidation type="list" allowBlank="1" showInputMessage="1" showErrorMessage="1" sqref="L9" xr:uid="{00000000-0002-0000-0100-000009000000}">
      <formula1>$L$5:$L$8</formula1>
    </dataValidation>
    <dataValidation type="list" allowBlank="1" showInputMessage="1" showErrorMessage="1" sqref="N9" xr:uid="{00000000-0002-0000-0100-00000A000000}">
      <formula1>$N$5:$N$7</formula1>
    </dataValidation>
    <dataValidation type="list" allowBlank="1" showInputMessage="1" showErrorMessage="1" sqref="O9" xr:uid="{00000000-0002-0000-0100-00000B000000}">
      <formula1>$O$5:$O$8</formula1>
    </dataValidation>
    <dataValidation type="list" allowBlank="1" showInputMessage="1" showErrorMessage="1" sqref="G9" xr:uid="{F1A2F013-6908-4ABE-832D-061A2B3AA9F7}">
      <formula1>$G$5:$G$8</formula1>
    </dataValidation>
    <dataValidation type="list" allowBlank="1" showInputMessage="1" showErrorMessage="1" sqref="H9" xr:uid="{8D82B308-5B80-4E6C-B3B0-20C26D9DDF84}">
      <formula1>$H$5:$H$8</formula1>
    </dataValidation>
    <dataValidation type="list" allowBlank="1" showInputMessage="1" showErrorMessage="1" sqref="E9" xr:uid="{9ADE68CA-BB70-4100-A7FD-E3288A9353D8}">
      <formula1>$E$5:$E$8</formula1>
    </dataValidation>
    <dataValidation type="list" allowBlank="1" showInputMessage="1" showErrorMessage="1" sqref="M9" xr:uid="{1C4B48CD-E564-4A6A-83E0-152536D37C6C}">
      <formula1>$M$5:$M$8</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2428-4406-416C-A469-EDE43290C314}">
  <dimension ref="A1:AF15"/>
  <sheetViews>
    <sheetView showGridLines="0" topLeftCell="D3" zoomScaleNormal="100" workbookViewId="0">
      <selection activeCell="D9" sqref="D9"/>
    </sheetView>
  </sheetViews>
  <sheetFormatPr defaultColWidth="0" defaultRowHeight="15" customHeight="1" zeroHeight="1" x14ac:dyDescent="0.25"/>
  <cols>
    <col min="1" max="2" width="9.140625" style="1" hidden="1" customWidth="1"/>
    <col min="3" max="3" width="9.140625" style="1" customWidth="1"/>
    <col min="4" max="16" width="36.7109375" style="4" customWidth="1"/>
    <col min="17" max="17" width="17.28515625" style="1" customWidth="1"/>
    <col min="18" max="19" width="10.5703125" style="1" hidden="1" customWidth="1"/>
    <col min="20" max="32" width="9.140625" style="1" hidden="1" customWidth="1"/>
    <col min="33" max="16384" width="9.140625" hidden="1"/>
  </cols>
  <sheetData>
    <row r="1" spans="1:32" hidden="1" x14ac:dyDescent="0.25">
      <c r="D1" s="1"/>
      <c r="E1" s="1"/>
      <c r="F1" s="1"/>
      <c r="G1" s="1"/>
      <c r="H1" s="1"/>
      <c r="I1" s="1"/>
      <c r="J1" s="1"/>
      <c r="K1" s="1"/>
      <c r="L1" s="1"/>
      <c r="M1" s="1"/>
      <c r="N1" s="1"/>
      <c r="O1" s="1"/>
      <c r="P1" s="1"/>
    </row>
    <row r="2" spans="1:32" hidden="1" x14ac:dyDescent="0.25">
      <c r="D2" s="1"/>
      <c r="E2" s="1"/>
      <c r="F2" s="1"/>
      <c r="G2" s="1"/>
      <c r="H2" s="1"/>
      <c r="I2" s="1"/>
      <c r="J2" s="1"/>
      <c r="K2" s="1"/>
      <c r="L2" s="1"/>
      <c r="M2" s="1"/>
      <c r="N2" s="1"/>
      <c r="O2" s="1"/>
      <c r="P2" s="1"/>
    </row>
    <row r="3" spans="1:32" ht="15.75" thickBot="1" x14ac:dyDescent="0.3">
      <c r="D3" s="1"/>
      <c r="E3" s="1"/>
      <c r="F3" s="1"/>
      <c r="G3" s="1"/>
      <c r="H3" s="1"/>
      <c r="I3" s="1"/>
      <c r="J3" s="1"/>
      <c r="K3" s="1"/>
      <c r="L3" s="1"/>
      <c r="M3" s="1"/>
      <c r="N3" s="1"/>
      <c r="O3" s="1"/>
      <c r="P3" s="1"/>
    </row>
    <row r="4" spans="1:32" ht="107.25" customHeight="1" thickBot="1" x14ac:dyDescent="0.3">
      <c r="D4" s="30" t="s">
        <v>63</v>
      </c>
      <c r="E4" s="30" t="s">
        <v>64</v>
      </c>
      <c r="F4" s="30" t="s">
        <v>65</v>
      </c>
      <c r="G4" s="28" t="s">
        <v>66</v>
      </c>
      <c r="H4" s="28" t="s">
        <v>67</v>
      </c>
      <c r="I4" s="30" t="s">
        <v>68</v>
      </c>
      <c r="J4" s="30" t="s">
        <v>69</v>
      </c>
      <c r="K4" s="30" t="s">
        <v>70</v>
      </c>
      <c r="L4" s="30" t="s">
        <v>71</v>
      </c>
      <c r="M4" s="30" t="s">
        <v>72</v>
      </c>
      <c r="N4" s="30" t="s">
        <v>73</v>
      </c>
      <c r="O4" s="44" t="s">
        <v>74</v>
      </c>
      <c r="P4" s="31" t="s">
        <v>75</v>
      </c>
      <c r="Q4" s="4"/>
      <c r="S4" s="14" t="str">
        <f>IF(D12="4",3,IF(D12="3",2,IF(D12="2",1,IF(D12="1",0,""))))</f>
        <v/>
      </c>
      <c r="T4" s="14" t="str">
        <f t="shared" ref="T4:AD4" si="0">IF(E12="4",3,IF(E12="3",2,IF(E12="2",1,IF(E12="1",0,""))))</f>
        <v/>
      </c>
      <c r="U4" s="14" t="str">
        <f t="shared" si="0"/>
        <v/>
      </c>
      <c r="V4" s="14" t="str">
        <f t="shared" si="0"/>
        <v/>
      </c>
      <c r="W4" s="14" t="str">
        <f t="shared" si="0"/>
        <v/>
      </c>
      <c r="X4" s="14" t="str">
        <f t="shared" si="0"/>
        <v/>
      </c>
      <c r="Y4" s="14" t="str">
        <f t="shared" si="0"/>
        <v/>
      </c>
      <c r="Z4" s="14" t="str">
        <f t="shared" si="0"/>
        <v/>
      </c>
      <c r="AA4" s="14" t="str">
        <f t="shared" si="0"/>
        <v/>
      </c>
      <c r="AB4" s="14" t="str">
        <f t="shared" si="0"/>
        <v/>
      </c>
      <c r="AC4" s="14" t="str">
        <f t="shared" si="0"/>
        <v/>
      </c>
      <c r="AD4" s="14" t="str">
        <f t="shared" si="0"/>
        <v/>
      </c>
      <c r="AE4" s="14" t="str">
        <f>IF(P12="4",3,IF(P12="3",2,IF(P12="2",1,IF(P12="1",0,""))))</f>
        <v/>
      </c>
    </row>
    <row r="5" spans="1:32" ht="50.1" customHeight="1" x14ac:dyDescent="0.25">
      <c r="D5" s="32" t="s">
        <v>35</v>
      </c>
      <c r="E5" s="32" t="s">
        <v>35</v>
      </c>
      <c r="F5" s="32" t="s">
        <v>35</v>
      </c>
      <c r="G5" s="29" t="s">
        <v>35</v>
      </c>
      <c r="H5" s="29" t="s">
        <v>35</v>
      </c>
      <c r="I5" s="32" t="s">
        <v>35</v>
      </c>
      <c r="J5" s="32" t="s">
        <v>35</v>
      </c>
      <c r="K5" s="32" t="s">
        <v>35</v>
      </c>
      <c r="L5" s="32" t="s">
        <v>35</v>
      </c>
      <c r="M5" s="32" t="s">
        <v>35</v>
      </c>
      <c r="N5" s="32" t="s">
        <v>35</v>
      </c>
      <c r="O5" s="32" t="s">
        <v>35</v>
      </c>
      <c r="P5" s="32" t="s">
        <v>35</v>
      </c>
      <c r="Q5" s="4"/>
    </row>
    <row r="6" spans="1:32" ht="50.1" customHeight="1" x14ac:dyDescent="0.25">
      <c r="D6" s="32" t="s">
        <v>41</v>
      </c>
      <c r="E6" s="32" t="s">
        <v>41</v>
      </c>
      <c r="F6" s="32" t="s">
        <v>41</v>
      </c>
      <c r="G6" s="29" t="s">
        <v>41</v>
      </c>
      <c r="H6" s="29" t="s">
        <v>41</v>
      </c>
      <c r="I6" s="32" t="s">
        <v>41</v>
      </c>
      <c r="J6" s="32" t="s">
        <v>42</v>
      </c>
      <c r="K6" s="32" t="s">
        <v>41</v>
      </c>
      <c r="L6" s="32" t="s">
        <v>42</v>
      </c>
      <c r="M6" s="32" t="s">
        <v>41</v>
      </c>
      <c r="N6" s="32" t="s">
        <v>41</v>
      </c>
      <c r="O6" s="32" t="s">
        <v>41</v>
      </c>
      <c r="P6" s="32" t="s">
        <v>41</v>
      </c>
      <c r="Q6" s="4"/>
      <c r="R6" s="14">
        <f>SUM(S4:AE4)</f>
        <v>0</v>
      </c>
      <c r="S6" s="14">
        <f>SUM(S4:AD4)</f>
        <v>0</v>
      </c>
    </row>
    <row r="7" spans="1:32" ht="50.1" customHeight="1" x14ac:dyDescent="0.25">
      <c r="D7" s="32" t="s">
        <v>76</v>
      </c>
      <c r="E7" s="29" t="s">
        <v>77</v>
      </c>
      <c r="F7" s="32" t="s">
        <v>78</v>
      </c>
      <c r="G7" s="29" t="s">
        <v>79</v>
      </c>
      <c r="H7" s="29" t="s">
        <v>80</v>
      </c>
      <c r="I7" s="32" t="s">
        <v>81</v>
      </c>
      <c r="J7" s="32" t="s">
        <v>50</v>
      </c>
      <c r="K7" s="32" t="s">
        <v>82</v>
      </c>
      <c r="L7" s="32" t="s">
        <v>83</v>
      </c>
      <c r="M7" s="32" t="s">
        <v>84</v>
      </c>
      <c r="N7" s="29" t="s">
        <v>85</v>
      </c>
      <c r="O7" s="29" t="s">
        <v>86</v>
      </c>
      <c r="P7" s="32" t="s">
        <v>87</v>
      </c>
      <c r="Q7" s="4"/>
    </row>
    <row r="8" spans="1:32" ht="93.75" customHeight="1" thickBot="1" x14ac:dyDescent="0.3">
      <c r="D8" s="32" t="s">
        <v>88</v>
      </c>
      <c r="E8" s="29" t="s">
        <v>89</v>
      </c>
      <c r="F8" s="32" t="s">
        <v>90</v>
      </c>
      <c r="G8" s="29" t="s">
        <v>91</v>
      </c>
      <c r="H8" s="29" t="s">
        <v>92</v>
      </c>
      <c r="I8" s="32" t="s">
        <v>93</v>
      </c>
      <c r="J8" s="29"/>
      <c r="K8" s="32" t="s">
        <v>94</v>
      </c>
      <c r="L8" s="29" t="s">
        <v>95</v>
      </c>
      <c r="M8" s="32" t="s">
        <v>96</v>
      </c>
      <c r="N8" s="29" t="s">
        <v>97</v>
      </c>
      <c r="O8" s="29" t="s">
        <v>98</v>
      </c>
      <c r="P8" s="32" t="s">
        <v>99</v>
      </c>
      <c r="Q8" s="5"/>
    </row>
    <row r="9" spans="1:32" ht="90.75" customHeight="1" thickBot="1" x14ac:dyDescent="0.3">
      <c r="D9" s="65"/>
      <c r="E9" s="65"/>
      <c r="F9" s="65"/>
      <c r="G9" s="65"/>
      <c r="H9" s="65"/>
      <c r="I9" s="65"/>
      <c r="J9" s="65"/>
      <c r="K9" s="65"/>
      <c r="L9" s="65"/>
      <c r="M9" s="65"/>
      <c r="N9" s="65"/>
      <c r="O9" s="65"/>
      <c r="P9" s="65"/>
      <c r="Q9" s="4"/>
    </row>
    <row r="10" spans="1:32" x14ac:dyDescent="0.25"/>
    <row r="11" spans="1:32" hidden="1" x14ac:dyDescent="0.25"/>
    <row r="12" spans="1:32" s="15" customFormat="1" hidden="1" x14ac:dyDescent="0.25">
      <c r="A12" s="14"/>
      <c r="B12" s="14"/>
      <c r="C12" s="14"/>
      <c r="D12" s="46" t="str">
        <f>LEFT(D9)</f>
        <v/>
      </c>
      <c r="E12" s="46" t="str">
        <f t="shared" ref="E12:Q12" si="1">LEFT(E9)</f>
        <v/>
      </c>
      <c r="F12" s="46" t="str">
        <f t="shared" si="1"/>
        <v/>
      </c>
      <c r="G12" s="46" t="str">
        <f t="shared" si="1"/>
        <v/>
      </c>
      <c r="H12" s="46" t="str">
        <f t="shared" si="1"/>
        <v/>
      </c>
      <c r="I12" s="46" t="str">
        <f t="shared" si="1"/>
        <v/>
      </c>
      <c r="J12" s="46" t="str">
        <f t="shared" si="1"/>
        <v/>
      </c>
      <c r="K12" s="46" t="str">
        <f t="shared" si="1"/>
        <v/>
      </c>
      <c r="L12" s="46" t="str">
        <f t="shared" si="1"/>
        <v/>
      </c>
      <c r="M12" s="46" t="str">
        <f t="shared" si="1"/>
        <v/>
      </c>
      <c r="N12" s="46" t="str">
        <f t="shared" si="1"/>
        <v/>
      </c>
      <c r="O12" s="46" t="str">
        <f t="shared" si="1"/>
        <v/>
      </c>
      <c r="P12" s="46" t="str">
        <f t="shared" si="1"/>
        <v/>
      </c>
      <c r="Q12" s="14" t="str">
        <f t="shared" si="1"/>
        <v/>
      </c>
      <c r="R12" s="14"/>
      <c r="S12" s="14"/>
      <c r="T12" s="14"/>
      <c r="U12" s="14"/>
      <c r="V12" s="14"/>
      <c r="W12" s="14"/>
      <c r="X12" s="14"/>
      <c r="Y12" s="14"/>
      <c r="Z12" s="14"/>
      <c r="AA12" s="14"/>
      <c r="AB12" s="14"/>
      <c r="AC12" s="14"/>
      <c r="AD12" s="14"/>
      <c r="AE12" s="14"/>
      <c r="AF12" s="14"/>
    </row>
    <row r="13" spans="1:32" hidden="1" x14ac:dyDescent="0.25"/>
    <row r="14" spans="1:32" hidden="1" x14ac:dyDescent="0.25">
      <c r="D14" s="47"/>
    </row>
    <row r="15" spans="1:32" hidden="1" x14ac:dyDescent="0.25"/>
  </sheetData>
  <sheetProtection algorithmName="SHA-512" hashValue="xPD/hB8VsCZpbiXWif+owyPTGZ7hwB4uTIm6950N3E11bqPwITrjYOCmgHPUB4noh+qJJyA3vuusERJlrUVt3A==" saltValue="iXfvoU6cmKifDdJmKHmhbw==" spinCount="100000" sheet="1" objects="1" scenarios="1" selectLockedCells="1"/>
  <protectedRanges>
    <protectedRange sqref="D9:P9" name="Range1"/>
  </protectedRanges>
  <dataValidations count="13">
    <dataValidation type="list" allowBlank="1" showInputMessage="1" showErrorMessage="1" sqref="P9" xr:uid="{E0232AFE-0772-4E07-901A-ACCB07C4B4B3}">
      <formula1>$P$5:$P$8</formula1>
    </dataValidation>
    <dataValidation type="list" allowBlank="1" showInputMessage="1" showErrorMessage="1" sqref="O9" xr:uid="{0C5D3425-09D6-4C78-AE07-444D6C9EEF8A}">
      <formula1>$O$5:$O$8</formula1>
    </dataValidation>
    <dataValidation type="list" allowBlank="1" showInputMessage="1" showErrorMessage="1" sqref="M9" xr:uid="{CD97F9CA-3B42-4B84-87CE-9E3BD8456781}">
      <formula1>$M$5:$M$8</formula1>
    </dataValidation>
    <dataValidation type="list" allowBlank="1" showInputMessage="1" showErrorMessage="1" sqref="L9" xr:uid="{EFE5598E-91CF-421C-AE6F-98BBA9655CD9}">
      <formula1>$L$5:$L$8</formula1>
    </dataValidation>
    <dataValidation type="list" allowBlank="1" showInputMessage="1" showErrorMessage="1" sqref="K9" xr:uid="{4BE49F17-D738-42DF-BACE-6C2737055221}">
      <formula1>$K$5:$K$8</formula1>
    </dataValidation>
    <dataValidation type="list" allowBlank="1" showInputMessage="1" showErrorMessage="1" sqref="J9" xr:uid="{903E3AD5-235E-432E-B497-4B161806F57C}">
      <formula1>$J$5:$J$7</formula1>
    </dataValidation>
    <dataValidation type="list" allowBlank="1" showInputMessage="1" showErrorMessage="1" sqref="I9" xr:uid="{07615847-FCB1-4039-B7CD-833BC3F98C1B}">
      <formula1>$I$5:$I$8</formula1>
    </dataValidation>
    <dataValidation type="list" allowBlank="1" showInputMessage="1" showErrorMessage="1" sqref="F9" xr:uid="{52548D9C-0F21-47C2-B2CD-C27F4C6DCA8B}">
      <formula1>$F$5:$F$8</formula1>
    </dataValidation>
    <dataValidation type="list" allowBlank="1" showInputMessage="1" showErrorMessage="1" sqref="E9" xr:uid="{01DC806E-D15B-420A-B33E-20A9F142BF53}">
      <formula1>$E$5:$E$8</formula1>
    </dataValidation>
    <dataValidation type="list" allowBlank="1" showInputMessage="1" showErrorMessage="1" sqref="D9" xr:uid="{AE611437-9507-4D49-AAB9-D2ACF228B246}">
      <formula1>$D$5:$D$8</formula1>
    </dataValidation>
    <dataValidation type="list" allowBlank="1" showInputMessage="1" showErrorMessage="1" sqref="H9" xr:uid="{88C54320-78EA-4631-AB55-23BA456675B0}">
      <formula1>$H$5:$H$8</formula1>
    </dataValidation>
    <dataValidation type="list" allowBlank="1" showInputMessage="1" showErrorMessage="1" sqref="G9" xr:uid="{D97D8EF6-8180-4CF5-A116-C6B5DA5426DD}">
      <formula1>$G$5:$G$8</formula1>
    </dataValidation>
    <dataValidation type="list" allowBlank="1" showInputMessage="1" showErrorMessage="1" sqref="N9" xr:uid="{02F9EB9C-A66C-446C-966E-94A4EFF7355A}">
      <formula1>$N$5:$N$8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8194-EEAF-47C6-9C45-EC6DDD5434AC}">
  <dimension ref="A3:AE15"/>
  <sheetViews>
    <sheetView showGridLines="0" topLeftCell="C3" zoomScaleNormal="100" workbookViewId="0">
      <selection activeCell="G9" sqref="G9"/>
    </sheetView>
  </sheetViews>
  <sheetFormatPr defaultColWidth="0" defaultRowHeight="15" customHeight="1" zeroHeight="1" x14ac:dyDescent="0.25"/>
  <cols>
    <col min="1" max="2" width="9.140625" style="1" hidden="1" customWidth="1"/>
    <col min="3" max="3" width="9.140625" style="1" customWidth="1"/>
    <col min="4" max="15" width="36.7109375" style="1" customWidth="1"/>
    <col min="16" max="16" width="9.42578125" style="1" customWidth="1"/>
    <col min="17" max="18" width="10.5703125" style="1" hidden="1" customWidth="1"/>
    <col min="19" max="31" width="9.140625" style="1" hidden="1" customWidth="1"/>
    <col min="32" max="16384" width="9.140625" hidden="1"/>
  </cols>
  <sheetData>
    <row r="3" spans="1:31" ht="15.75" thickBot="1" x14ac:dyDescent="0.3"/>
    <row r="4" spans="1:31" ht="114" customHeight="1" thickBot="1" x14ac:dyDescent="0.3">
      <c r="D4" s="30" t="s">
        <v>100</v>
      </c>
      <c r="E4" s="30" t="s">
        <v>101</v>
      </c>
      <c r="F4" s="30" t="s">
        <v>102</v>
      </c>
      <c r="G4" s="28" t="s">
        <v>103</v>
      </c>
      <c r="H4" s="28" t="s">
        <v>104</v>
      </c>
      <c r="I4" s="30" t="s">
        <v>105</v>
      </c>
      <c r="J4" s="30" t="s">
        <v>106</v>
      </c>
      <c r="K4" s="30" t="s">
        <v>107</v>
      </c>
      <c r="L4" s="30" t="s">
        <v>108</v>
      </c>
      <c r="M4" s="30" t="s">
        <v>109</v>
      </c>
      <c r="N4" s="30" t="s">
        <v>110</v>
      </c>
      <c r="O4" s="31" t="s">
        <v>111</v>
      </c>
      <c r="P4" s="4"/>
      <c r="R4" s="25" t="str">
        <f>IF(D12="4",3,IF(D12="3",2,IF(D12="2",1,IF(D12="1",0,""))))</f>
        <v/>
      </c>
      <c r="S4" s="25" t="str">
        <f t="shared" ref="S4:AC4" si="0">IF(E12="4",3,IF(E12="3",2,IF(E12="2",1,IF(E12="1",0,""))))</f>
        <v/>
      </c>
      <c r="T4" s="25" t="str">
        <f t="shared" si="0"/>
        <v/>
      </c>
      <c r="U4" s="25" t="str">
        <f t="shared" si="0"/>
        <v/>
      </c>
      <c r="V4" s="25" t="str">
        <f t="shared" si="0"/>
        <v/>
      </c>
      <c r="W4" s="25" t="str">
        <f t="shared" si="0"/>
        <v/>
      </c>
      <c r="X4" s="25" t="str">
        <f t="shared" si="0"/>
        <v/>
      </c>
      <c r="Y4" s="25" t="str">
        <f t="shared" si="0"/>
        <v/>
      </c>
      <c r="Z4" s="25" t="str">
        <f t="shared" si="0"/>
        <v/>
      </c>
      <c r="AA4" s="25" t="str">
        <f t="shared" si="0"/>
        <v/>
      </c>
      <c r="AB4" s="25" t="str">
        <f t="shared" si="0"/>
        <v/>
      </c>
      <c r="AC4" s="25" t="str">
        <f t="shared" si="0"/>
        <v/>
      </c>
      <c r="AD4" s="25"/>
    </row>
    <row r="5" spans="1:31" ht="50.1" customHeight="1" x14ac:dyDescent="0.25">
      <c r="D5" s="32" t="s">
        <v>35</v>
      </c>
      <c r="E5" s="32" t="s">
        <v>35</v>
      </c>
      <c r="F5" s="32" t="s">
        <v>35</v>
      </c>
      <c r="G5" s="29" t="s">
        <v>35</v>
      </c>
      <c r="H5" s="29" t="s">
        <v>35</v>
      </c>
      <c r="I5" s="32" t="s">
        <v>35</v>
      </c>
      <c r="J5" s="32" t="s">
        <v>35</v>
      </c>
      <c r="K5" s="32" t="s">
        <v>35</v>
      </c>
      <c r="L5" s="32" t="s">
        <v>35</v>
      </c>
      <c r="M5" s="32" t="s">
        <v>35</v>
      </c>
      <c r="N5" s="32" t="s">
        <v>35</v>
      </c>
      <c r="O5" s="32" t="s">
        <v>35</v>
      </c>
      <c r="P5" s="4"/>
    </row>
    <row r="6" spans="1:31" ht="50.1" customHeight="1" x14ac:dyDescent="0.25">
      <c r="D6" s="32" t="s">
        <v>42</v>
      </c>
      <c r="E6" s="32" t="s">
        <v>41</v>
      </c>
      <c r="F6" s="32" t="s">
        <v>41</v>
      </c>
      <c r="G6" s="29" t="s">
        <v>41</v>
      </c>
      <c r="H6" s="29" t="s">
        <v>42</v>
      </c>
      <c r="I6" s="32" t="s">
        <v>41</v>
      </c>
      <c r="J6" s="32" t="s">
        <v>41</v>
      </c>
      <c r="K6" s="32" t="s">
        <v>41</v>
      </c>
      <c r="L6" s="32" t="s">
        <v>42</v>
      </c>
      <c r="M6" s="32" t="s">
        <v>42</v>
      </c>
      <c r="N6" s="32" t="s">
        <v>41</v>
      </c>
      <c r="O6" s="32" t="s">
        <v>42</v>
      </c>
      <c r="P6" s="4"/>
      <c r="R6" s="14">
        <f>SUM(R4:AC4)</f>
        <v>0</v>
      </c>
    </row>
    <row r="7" spans="1:31" ht="75" x14ac:dyDescent="0.25">
      <c r="D7" s="32" t="s">
        <v>50</v>
      </c>
      <c r="E7" s="29" t="s">
        <v>112</v>
      </c>
      <c r="F7" s="32" t="s">
        <v>113</v>
      </c>
      <c r="G7" s="29" t="s">
        <v>114</v>
      </c>
      <c r="H7" s="29" t="s">
        <v>50</v>
      </c>
      <c r="I7" s="32" t="s">
        <v>115</v>
      </c>
      <c r="J7" s="32" t="s">
        <v>116</v>
      </c>
      <c r="K7" s="32" t="s">
        <v>117</v>
      </c>
      <c r="L7" s="32" t="s">
        <v>50</v>
      </c>
      <c r="M7" s="32" t="s">
        <v>50</v>
      </c>
      <c r="N7" s="29" t="s">
        <v>118</v>
      </c>
      <c r="O7" s="32" t="s">
        <v>50</v>
      </c>
      <c r="P7" s="4"/>
    </row>
    <row r="8" spans="1:31" ht="81.75" customHeight="1" thickBot="1" x14ac:dyDescent="0.3">
      <c r="D8" s="29"/>
      <c r="E8" s="29" t="s">
        <v>119</v>
      </c>
      <c r="F8" s="32" t="s">
        <v>120</v>
      </c>
      <c r="G8" s="29" t="s">
        <v>121</v>
      </c>
      <c r="H8" s="29" t="s">
        <v>122</v>
      </c>
      <c r="I8" s="32" t="s">
        <v>123</v>
      </c>
      <c r="J8" s="32" t="s">
        <v>124</v>
      </c>
      <c r="K8" s="32" t="s">
        <v>125</v>
      </c>
      <c r="L8" s="32" t="s">
        <v>126</v>
      </c>
      <c r="M8" s="32" t="s">
        <v>127</v>
      </c>
      <c r="N8" s="29" t="s">
        <v>128</v>
      </c>
      <c r="O8" s="29"/>
      <c r="P8" s="5"/>
    </row>
    <row r="9" spans="1:31" ht="90.75" customHeight="1" thickBot="1" x14ac:dyDescent="0.3">
      <c r="D9" s="65"/>
      <c r="E9" s="65"/>
      <c r="F9" s="65"/>
      <c r="G9" s="66"/>
      <c r="H9" s="66"/>
      <c r="I9" s="65"/>
      <c r="J9" s="65"/>
      <c r="K9" s="65"/>
      <c r="L9" s="65"/>
      <c r="M9" s="65"/>
      <c r="N9" s="65"/>
      <c r="O9" s="67"/>
      <c r="P9" s="4"/>
    </row>
    <row r="10" spans="1:31" x14ac:dyDescent="0.25">
      <c r="D10" s="4"/>
      <c r="E10" s="4"/>
      <c r="F10" s="4"/>
      <c r="G10" s="4"/>
      <c r="H10" s="4"/>
      <c r="I10" s="4"/>
      <c r="J10" s="4"/>
      <c r="K10" s="4"/>
      <c r="L10" s="4"/>
      <c r="M10" s="4"/>
      <c r="N10" s="4"/>
      <c r="O10" s="4"/>
    </row>
    <row r="11" spans="1:31" hidden="1" x14ac:dyDescent="0.25"/>
    <row r="12" spans="1:31" s="15" customFormat="1" hidden="1" x14ac:dyDescent="0.25">
      <c r="A12" s="14"/>
      <c r="B12" s="14"/>
      <c r="C12" s="14"/>
      <c r="D12" s="43" t="str">
        <f>LEFT(D9)</f>
        <v/>
      </c>
      <c r="E12" s="43" t="str">
        <f t="shared" ref="E12:P12" si="1">LEFT(E9)</f>
        <v/>
      </c>
      <c r="F12" s="43" t="str">
        <f t="shared" si="1"/>
        <v/>
      </c>
      <c r="G12" s="43" t="str">
        <f t="shared" si="1"/>
        <v/>
      </c>
      <c r="H12" s="43" t="str">
        <f t="shared" si="1"/>
        <v/>
      </c>
      <c r="I12" s="43" t="str">
        <f t="shared" si="1"/>
        <v/>
      </c>
      <c r="J12" s="43" t="str">
        <f t="shared" si="1"/>
        <v/>
      </c>
      <c r="K12" s="43" t="str">
        <f t="shared" si="1"/>
        <v/>
      </c>
      <c r="L12" s="43" t="str">
        <f t="shared" si="1"/>
        <v/>
      </c>
      <c r="M12" s="43" t="str">
        <f t="shared" si="1"/>
        <v/>
      </c>
      <c r="N12" s="43" t="str">
        <f t="shared" si="1"/>
        <v/>
      </c>
      <c r="O12" s="43" t="str">
        <f t="shared" si="1"/>
        <v/>
      </c>
      <c r="P12" s="14" t="str">
        <f t="shared" si="1"/>
        <v/>
      </c>
      <c r="Q12" s="14"/>
      <c r="R12" s="14"/>
      <c r="S12" s="14"/>
      <c r="T12" s="14"/>
      <c r="U12" s="14"/>
      <c r="V12" s="14"/>
      <c r="W12" s="14"/>
      <c r="X12" s="14"/>
      <c r="Y12" s="14"/>
      <c r="Z12" s="14"/>
      <c r="AA12" s="14"/>
      <c r="AB12" s="14"/>
      <c r="AC12" s="14"/>
      <c r="AD12" s="14"/>
      <c r="AE12" s="14"/>
    </row>
    <row r="13" spans="1:31" hidden="1" x14ac:dyDescent="0.25"/>
    <row r="14" spans="1:31" hidden="1" x14ac:dyDescent="0.25">
      <c r="D14" s="2"/>
    </row>
    <row r="15" spans="1:31" hidden="1" x14ac:dyDescent="0.25"/>
  </sheetData>
  <sheetProtection algorithmName="SHA-512" hashValue="LlkDDSqWJ35lp0EF6iXP/IyaHefjIToIPHjr3iGlBWL6pTdBXzzBTgsWm2J35WyRFVqTwTSzkFqTArZI/ItIkg==" saltValue="ZeTpLrNjOtlXpr0O8jh/eQ==" spinCount="100000" sheet="1" objects="1" scenarios="1" selectLockedCells="1"/>
  <protectedRanges>
    <protectedRange sqref="D9:O9" name="Range1"/>
  </protectedRanges>
  <dataValidations count="12">
    <dataValidation type="list" allowBlank="1" showInputMessage="1" showErrorMessage="1" sqref="H9" xr:uid="{A706A180-8C98-4026-8B60-1AC9AF17D27F}">
      <formula1>$H$5:$H$8</formula1>
    </dataValidation>
    <dataValidation type="list" allowBlank="1" showInputMessage="1" showErrorMessage="1" sqref="D9" xr:uid="{211A930E-2503-4E41-92B6-6C76570573DB}">
      <formula1>$D$5:$D$7</formula1>
    </dataValidation>
    <dataValidation type="list" allowBlank="1" showInputMessage="1" showErrorMessage="1" sqref="E9" xr:uid="{9E30B141-64DF-474A-B169-8D0E931F3B73}">
      <formula1>$E$5:$E$8</formula1>
    </dataValidation>
    <dataValidation type="list" allowBlank="1" showInputMessage="1" showErrorMessage="1" sqref="F9" xr:uid="{80786701-E3BE-4AE3-BDB7-6D5397C5FE7D}">
      <formula1>$F$5:$F$8</formula1>
    </dataValidation>
    <dataValidation type="list" allowBlank="1" showInputMessage="1" showErrorMessage="1" sqref="I9" xr:uid="{D1E6DC2A-FC8B-4173-B617-6163F0AD04DA}">
      <formula1>$I$5:$I$8</formula1>
    </dataValidation>
    <dataValidation type="list" allowBlank="1" showInputMessage="1" showErrorMessage="1" sqref="J9" xr:uid="{CCAB5898-7399-431E-BB84-F52F20A0AEF4}">
      <formula1>$J$5:$J$8</formula1>
    </dataValidation>
    <dataValidation type="list" allowBlank="1" showInputMessage="1" showErrorMessage="1" sqref="K9" xr:uid="{E8C58035-973B-409F-B173-0A7B044F6C44}">
      <formula1>$K$5:$K$8</formula1>
    </dataValidation>
    <dataValidation type="list" allowBlank="1" showInputMessage="1" showErrorMessage="1" sqref="L9" xr:uid="{D67E7C40-DEA1-4224-B3D2-973649AD7913}">
      <formula1>$L$5:$L$8</formula1>
    </dataValidation>
    <dataValidation type="list" allowBlank="1" showInputMessage="1" showErrorMessage="1" sqref="M9" xr:uid="{D399D363-421E-439C-B5C2-FED3F8652F95}">
      <formula1>$M$5:$M$8</formula1>
    </dataValidation>
    <dataValidation type="list" allowBlank="1" showInputMessage="1" showErrorMessage="1" sqref="N9" xr:uid="{01E7ACA3-0004-4104-9666-64FE551F2C15}">
      <formula1>$N$5:$N$8</formula1>
    </dataValidation>
    <dataValidation type="list" allowBlank="1" showInputMessage="1" showErrorMessage="1" sqref="O9" xr:uid="{E3A466FB-14A5-4217-B9C2-97F357445810}">
      <formula1>$O$5:$O$7</formula1>
    </dataValidation>
    <dataValidation type="list" allowBlank="1" showInputMessage="1" showErrorMessage="1" sqref="G9" xr:uid="{08BA2F3C-7A70-452C-8535-0662079BED0F}">
      <formula1>$G$5:$G$8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1054-93EE-4D78-926C-C4993257F813}">
  <dimension ref="A1:AW15"/>
  <sheetViews>
    <sheetView showGridLines="0" topLeftCell="D3" zoomScaleNormal="100" workbookViewId="0">
      <selection activeCell="D9" sqref="D9"/>
    </sheetView>
  </sheetViews>
  <sheetFormatPr defaultColWidth="0" defaultRowHeight="0" customHeight="1" zeroHeight="1" x14ac:dyDescent="0.25"/>
  <cols>
    <col min="1" max="2" width="9.140625" style="1" hidden="1" customWidth="1"/>
    <col min="3" max="3" width="9.140625" style="1" customWidth="1"/>
    <col min="4" max="22" width="36.7109375" style="4" customWidth="1"/>
    <col min="23" max="23" width="15" style="1" customWidth="1"/>
    <col min="24" max="25" width="10.5703125" style="1" hidden="1" customWidth="1"/>
    <col min="26" max="38" width="9.140625" style="1" hidden="1" customWidth="1"/>
    <col min="39" max="49" width="0" style="1" hidden="1" customWidth="1"/>
    <col min="50" max="16384" width="9.140625" hidden="1"/>
  </cols>
  <sheetData>
    <row r="1" spans="1:49" ht="15" hidden="1" x14ac:dyDescent="0.25">
      <c r="D1" s="1"/>
      <c r="E1" s="1"/>
      <c r="F1" s="1"/>
      <c r="G1" s="1"/>
      <c r="H1" s="1"/>
      <c r="I1" s="1"/>
      <c r="J1" s="1"/>
      <c r="K1" s="1"/>
      <c r="L1" s="1"/>
      <c r="M1" s="1"/>
      <c r="N1" s="1"/>
      <c r="O1" s="1"/>
      <c r="P1" s="1"/>
      <c r="Q1" s="1"/>
      <c r="R1" s="1"/>
      <c r="S1" s="1"/>
      <c r="T1" s="1"/>
      <c r="U1" s="1"/>
      <c r="V1" s="1"/>
    </row>
    <row r="2" spans="1:49" ht="15" hidden="1" x14ac:dyDescent="0.25">
      <c r="D2" s="1"/>
      <c r="E2" s="1"/>
      <c r="F2" s="1"/>
      <c r="G2" s="1"/>
      <c r="H2" s="1"/>
      <c r="I2" s="1"/>
      <c r="J2" s="1"/>
      <c r="K2" s="1"/>
      <c r="L2" s="1"/>
      <c r="M2" s="1"/>
      <c r="N2" s="1"/>
      <c r="O2" s="1"/>
      <c r="P2" s="1"/>
      <c r="Q2" s="1"/>
      <c r="R2" s="1"/>
      <c r="S2" s="1"/>
      <c r="T2" s="1"/>
      <c r="U2" s="1"/>
      <c r="V2" s="1"/>
    </row>
    <row r="3" spans="1:49" ht="15.75" thickBot="1" x14ac:dyDescent="0.3">
      <c r="D3" s="1"/>
      <c r="E3" s="1"/>
      <c r="F3" s="1"/>
      <c r="G3" s="1"/>
      <c r="H3" s="1"/>
      <c r="I3" s="1"/>
      <c r="J3" s="1"/>
      <c r="K3" s="1"/>
      <c r="L3" s="1"/>
      <c r="M3" s="1"/>
      <c r="N3" s="1"/>
      <c r="O3" s="1"/>
      <c r="P3" s="1"/>
      <c r="Q3" s="1"/>
      <c r="R3" s="1"/>
      <c r="S3" s="1"/>
      <c r="T3" s="1"/>
      <c r="U3" s="1"/>
      <c r="V3" s="1"/>
    </row>
    <row r="4" spans="1:49" ht="99.95" customHeight="1" thickBot="1" x14ac:dyDescent="0.3">
      <c r="D4" s="30" t="s">
        <v>129</v>
      </c>
      <c r="E4" s="30" t="s">
        <v>130</v>
      </c>
      <c r="F4" s="30" t="s">
        <v>131</v>
      </c>
      <c r="G4" s="28" t="s">
        <v>132</v>
      </c>
      <c r="H4" s="28" t="s">
        <v>133</v>
      </c>
      <c r="I4" s="30" t="s">
        <v>134</v>
      </c>
      <c r="J4" s="30" t="s">
        <v>135</v>
      </c>
      <c r="K4" s="30" t="s">
        <v>136</v>
      </c>
      <c r="L4" s="30" t="s">
        <v>137</v>
      </c>
      <c r="M4" s="30" t="s">
        <v>138</v>
      </c>
      <c r="N4" s="31" t="s">
        <v>139</v>
      </c>
      <c r="O4" s="31" t="s">
        <v>140</v>
      </c>
      <c r="P4" s="31" t="s">
        <v>141</v>
      </c>
      <c r="Q4" s="31" t="s">
        <v>142</v>
      </c>
      <c r="R4" s="31" t="s">
        <v>143</v>
      </c>
      <c r="S4" s="31" t="s">
        <v>144</v>
      </c>
      <c r="T4" s="31" t="s">
        <v>145</v>
      </c>
      <c r="U4" s="31" t="s">
        <v>146</v>
      </c>
      <c r="V4" s="31" t="s">
        <v>147</v>
      </c>
      <c r="W4" s="4"/>
      <c r="Y4" s="25" t="str">
        <f>IF(D12="4",3,IF(D12="3",2,IF(D12="2",1,IF(D12="1",0,""))))</f>
        <v/>
      </c>
      <c r="Z4" s="25" t="str">
        <f t="shared" ref="Z4:AQ4" si="0">IF(E12="4",3,IF(E12="3",2,IF(E12="2",1,IF(E12="1",0,""))))</f>
        <v/>
      </c>
      <c r="AA4" s="25" t="str">
        <f t="shared" si="0"/>
        <v/>
      </c>
      <c r="AB4" s="25" t="str">
        <f t="shared" si="0"/>
        <v/>
      </c>
      <c r="AC4" s="25" t="str">
        <f t="shared" si="0"/>
        <v/>
      </c>
      <c r="AD4" s="25" t="str">
        <f t="shared" si="0"/>
        <v/>
      </c>
      <c r="AE4" s="25" t="str">
        <f t="shared" si="0"/>
        <v/>
      </c>
      <c r="AF4" s="25" t="str">
        <f t="shared" si="0"/>
        <v/>
      </c>
      <c r="AG4" s="25" t="str">
        <f t="shared" si="0"/>
        <v/>
      </c>
      <c r="AH4" s="25" t="str">
        <f t="shared" si="0"/>
        <v/>
      </c>
      <c r="AI4" s="25" t="str">
        <f t="shared" si="0"/>
        <v/>
      </c>
      <c r="AJ4" s="25" t="str">
        <f t="shared" si="0"/>
        <v/>
      </c>
      <c r="AK4" s="25" t="str">
        <f t="shared" si="0"/>
        <v/>
      </c>
      <c r="AL4" s="25" t="str">
        <f t="shared" si="0"/>
        <v/>
      </c>
      <c r="AM4" s="25" t="str">
        <f t="shared" si="0"/>
        <v/>
      </c>
      <c r="AN4" s="25" t="str">
        <f t="shared" si="0"/>
        <v/>
      </c>
      <c r="AO4" s="25" t="str">
        <f t="shared" si="0"/>
        <v/>
      </c>
      <c r="AP4" s="25" t="str">
        <f t="shared" si="0"/>
        <v/>
      </c>
      <c r="AQ4" s="25" t="str">
        <f t="shared" si="0"/>
        <v/>
      </c>
      <c r="AR4" s="25"/>
      <c r="AS4" s="25"/>
      <c r="AT4" s="25"/>
      <c r="AU4" s="25"/>
      <c r="AV4" s="25"/>
      <c r="AW4" s="25"/>
    </row>
    <row r="5" spans="1:49" ht="50.1" customHeight="1" x14ac:dyDescent="0.25">
      <c r="D5" s="32" t="s">
        <v>35</v>
      </c>
      <c r="E5" s="32" t="s">
        <v>35</v>
      </c>
      <c r="F5" s="32" t="s">
        <v>35</v>
      </c>
      <c r="G5" s="29" t="s">
        <v>35</v>
      </c>
      <c r="H5" s="29" t="s">
        <v>35</v>
      </c>
      <c r="I5" s="32" t="s">
        <v>35</v>
      </c>
      <c r="J5" s="32" t="s">
        <v>35</v>
      </c>
      <c r="K5" s="32" t="s">
        <v>35</v>
      </c>
      <c r="L5" s="32" t="s">
        <v>35</v>
      </c>
      <c r="M5" s="32" t="s">
        <v>35</v>
      </c>
      <c r="N5" s="32" t="s">
        <v>35</v>
      </c>
      <c r="O5" s="32" t="s">
        <v>35</v>
      </c>
      <c r="P5" s="32" t="s">
        <v>35</v>
      </c>
      <c r="Q5" s="32" t="s">
        <v>35</v>
      </c>
      <c r="R5" s="32" t="s">
        <v>35</v>
      </c>
      <c r="S5" s="32" t="s">
        <v>35</v>
      </c>
      <c r="T5" s="32" t="s">
        <v>35</v>
      </c>
      <c r="U5" s="32" t="s">
        <v>35</v>
      </c>
      <c r="V5" s="32" t="s">
        <v>35</v>
      </c>
      <c r="W5" s="4"/>
    </row>
    <row r="6" spans="1:49" ht="50.1" customHeight="1" x14ac:dyDescent="0.25">
      <c r="D6" s="32" t="s">
        <v>42</v>
      </c>
      <c r="E6" s="32" t="s">
        <v>41</v>
      </c>
      <c r="F6" s="32" t="s">
        <v>41</v>
      </c>
      <c r="G6" s="29" t="s">
        <v>41</v>
      </c>
      <c r="H6" s="29" t="s">
        <v>148</v>
      </c>
      <c r="I6" s="32" t="s">
        <v>41</v>
      </c>
      <c r="J6" s="32" t="s">
        <v>41</v>
      </c>
      <c r="K6" s="32" t="s">
        <v>41</v>
      </c>
      <c r="L6" s="32" t="s">
        <v>41</v>
      </c>
      <c r="M6" s="32" t="s">
        <v>41</v>
      </c>
      <c r="N6" s="32" t="s">
        <v>149</v>
      </c>
      <c r="O6" s="32" t="s">
        <v>41</v>
      </c>
      <c r="P6" s="32" t="s">
        <v>42</v>
      </c>
      <c r="Q6" s="32" t="s">
        <v>149</v>
      </c>
      <c r="R6" s="32" t="s">
        <v>149</v>
      </c>
      <c r="S6" s="32" t="s">
        <v>41</v>
      </c>
      <c r="T6" s="32" t="s">
        <v>149</v>
      </c>
      <c r="U6" s="32" t="s">
        <v>41</v>
      </c>
      <c r="V6" s="32" t="s">
        <v>150</v>
      </c>
      <c r="W6" s="4"/>
      <c r="Y6" s="14">
        <f>SUM(Y4:AQ4)</f>
        <v>0</v>
      </c>
    </row>
    <row r="7" spans="1:49" ht="45" x14ac:dyDescent="0.25">
      <c r="D7" s="32" t="s">
        <v>50</v>
      </c>
      <c r="E7" s="29" t="s">
        <v>151</v>
      </c>
      <c r="F7" s="32" t="s">
        <v>152</v>
      </c>
      <c r="G7" s="29" t="s">
        <v>153</v>
      </c>
      <c r="H7" s="29" t="s">
        <v>154</v>
      </c>
      <c r="I7" s="32" t="s">
        <v>155</v>
      </c>
      <c r="J7" s="32" t="s">
        <v>156</v>
      </c>
      <c r="K7" s="32" t="s">
        <v>157</v>
      </c>
      <c r="L7" s="32" t="s">
        <v>158</v>
      </c>
      <c r="M7" s="32" t="s">
        <v>159</v>
      </c>
      <c r="N7" s="32" t="s">
        <v>50</v>
      </c>
      <c r="O7" s="32" t="s">
        <v>160</v>
      </c>
      <c r="P7" s="32" t="s">
        <v>50</v>
      </c>
      <c r="Q7" s="32" t="s">
        <v>50</v>
      </c>
      <c r="R7" s="32" t="s">
        <v>50</v>
      </c>
      <c r="S7" s="32" t="s">
        <v>161</v>
      </c>
      <c r="T7" s="32" t="s">
        <v>50</v>
      </c>
      <c r="U7" s="32" t="s">
        <v>162</v>
      </c>
      <c r="V7" s="32" t="s">
        <v>50</v>
      </c>
      <c r="W7" s="4"/>
    </row>
    <row r="8" spans="1:49" ht="90.75" thickBot="1" x14ac:dyDescent="0.3">
      <c r="D8" s="29"/>
      <c r="E8" s="29" t="s">
        <v>163</v>
      </c>
      <c r="F8" s="29" t="s">
        <v>164</v>
      </c>
      <c r="G8" s="29"/>
      <c r="H8" s="29" t="s">
        <v>165</v>
      </c>
      <c r="I8" s="32" t="s">
        <v>166</v>
      </c>
      <c r="J8" s="32" t="s">
        <v>167</v>
      </c>
      <c r="K8" s="32"/>
      <c r="L8" s="32" t="s">
        <v>168</v>
      </c>
      <c r="M8" s="32" t="s">
        <v>169</v>
      </c>
      <c r="N8" s="29"/>
      <c r="O8" s="32"/>
      <c r="P8" s="29"/>
      <c r="Q8" s="29" t="s">
        <v>170</v>
      </c>
      <c r="R8" s="29" t="s">
        <v>171</v>
      </c>
      <c r="S8" s="32" t="s">
        <v>172</v>
      </c>
      <c r="T8" s="29"/>
      <c r="U8" s="32" t="s">
        <v>173</v>
      </c>
      <c r="V8" s="29"/>
      <c r="W8" s="5"/>
    </row>
    <row r="9" spans="1:49" ht="90.75" customHeight="1" thickBot="1" x14ac:dyDescent="0.3">
      <c r="D9" s="65"/>
      <c r="E9" s="65"/>
      <c r="F9" s="65"/>
      <c r="G9" s="66"/>
      <c r="H9" s="66"/>
      <c r="I9" s="65"/>
      <c r="J9" s="65"/>
      <c r="K9" s="65"/>
      <c r="L9" s="65"/>
      <c r="M9" s="65"/>
      <c r="N9" s="67"/>
      <c r="O9" s="67"/>
      <c r="P9" s="67"/>
      <c r="Q9" s="67"/>
      <c r="R9" s="67"/>
      <c r="S9" s="67"/>
      <c r="T9" s="67"/>
      <c r="U9" s="67"/>
      <c r="V9" s="67"/>
      <c r="W9" s="4"/>
    </row>
    <row r="10" spans="1:49" ht="15" x14ac:dyDescent="0.25"/>
    <row r="11" spans="1:49" ht="15" hidden="1" x14ac:dyDescent="0.25"/>
    <row r="12" spans="1:49" s="15" customFormat="1" ht="15" hidden="1" x14ac:dyDescent="0.25">
      <c r="A12" s="14"/>
      <c r="B12" s="14"/>
      <c r="C12" s="14"/>
      <c r="D12" s="46" t="str">
        <f>LEFT(D9)</f>
        <v/>
      </c>
      <c r="E12" s="46" t="str">
        <f t="shared" ref="E12:W12" si="1">LEFT(E9)</f>
        <v/>
      </c>
      <c r="F12" s="46" t="str">
        <f t="shared" si="1"/>
        <v/>
      </c>
      <c r="G12" s="46" t="str">
        <f t="shared" si="1"/>
        <v/>
      </c>
      <c r="H12" s="46" t="str">
        <f t="shared" si="1"/>
        <v/>
      </c>
      <c r="I12" s="46" t="str">
        <f t="shared" si="1"/>
        <v/>
      </c>
      <c r="J12" s="46" t="str">
        <f t="shared" si="1"/>
        <v/>
      </c>
      <c r="K12" s="46" t="str">
        <f t="shared" si="1"/>
        <v/>
      </c>
      <c r="L12" s="46" t="str">
        <f t="shared" si="1"/>
        <v/>
      </c>
      <c r="M12" s="46" t="str">
        <f t="shared" si="1"/>
        <v/>
      </c>
      <c r="N12" s="46" t="str">
        <f t="shared" ref="N12:U12" si="2">LEFT(N9)</f>
        <v/>
      </c>
      <c r="O12" s="46" t="str">
        <f t="shared" si="2"/>
        <v/>
      </c>
      <c r="P12" s="46" t="str">
        <f>LEFT(P9)</f>
        <v/>
      </c>
      <c r="Q12" s="46" t="str">
        <f t="shared" ref="Q12:T12" si="3">LEFT(Q9)</f>
        <v/>
      </c>
      <c r="R12" s="46" t="str">
        <f t="shared" si="3"/>
        <v/>
      </c>
      <c r="S12" s="46" t="str">
        <f t="shared" si="3"/>
        <v/>
      </c>
      <c r="T12" s="46" t="str">
        <f t="shared" si="3"/>
        <v/>
      </c>
      <c r="U12" s="46" t="str">
        <f t="shared" si="2"/>
        <v/>
      </c>
      <c r="V12" s="46" t="str">
        <f t="shared" si="1"/>
        <v/>
      </c>
      <c r="W12" s="14" t="str">
        <f t="shared" si="1"/>
        <v/>
      </c>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row>
    <row r="13" spans="1:49" ht="15" hidden="1" x14ac:dyDescent="0.25"/>
    <row r="14" spans="1:49" ht="15" hidden="1" x14ac:dyDescent="0.25">
      <c r="D14" s="47"/>
    </row>
    <row r="15" spans="1:49" ht="15" hidden="1" x14ac:dyDescent="0.25"/>
  </sheetData>
  <sheetProtection algorithmName="SHA-512" hashValue="ye8VLdC839AD+TAMPxyrWXr+S7hpyDYw5NHuj1fHtVSWt9U11omG8C4jbFyGKW7z/Kn1lfthtbu8s87LulUgPA==" saltValue="Uk567IrPjY8gJQnKdP65ew==" spinCount="100000" sheet="1" objects="1" scenarios="1" selectLockedCells="1"/>
  <protectedRanges>
    <protectedRange sqref="D9:V9" name="Range1"/>
  </protectedRanges>
  <dataValidations count="19">
    <dataValidation type="list" allowBlank="1" showInputMessage="1" showErrorMessage="1" sqref="H9" xr:uid="{4519A4B8-31B1-4AB3-BA25-969A6A086B11}">
      <formula1>$H$5:$H$8</formula1>
    </dataValidation>
    <dataValidation type="list" allowBlank="1" showInputMessage="1" showErrorMessage="1" sqref="D9" xr:uid="{3B5C82C8-4039-4B0C-8356-8349E6410D51}">
      <formula1>$D$5:$D$7</formula1>
    </dataValidation>
    <dataValidation type="list" allowBlank="1" showInputMessage="1" showErrorMessage="1" sqref="E9" xr:uid="{5F0049CD-4D97-4554-90C6-436F9A475E22}">
      <formula1>$E$5:$E$8</formula1>
    </dataValidation>
    <dataValidation type="list" allowBlank="1" showInputMessage="1" showErrorMessage="1" sqref="F9" xr:uid="{811FE09D-DA88-4CE7-A5A9-238743D21374}">
      <formula1>$F$5:$F$8</formula1>
    </dataValidation>
    <dataValidation type="list" allowBlank="1" showInputMessage="1" showErrorMessage="1" sqref="I9" xr:uid="{312EDA10-7174-4235-8391-739E63F9A245}">
      <formula1>$I$5:$I$8</formula1>
    </dataValidation>
    <dataValidation type="list" allowBlank="1" showInputMessage="1" showErrorMessage="1" sqref="J9" xr:uid="{6047E443-A068-4041-9F03-AAC1F491B241}">
      <formula1>$J$5:$J$8</formula1>
    </dataValidation>
    <dataValidation type="list" allowBlank="1" showInputMessage="1" showErrorMessage="1" sqref="K9" xr:uid="{1C09234A-5FCB-41C6-89C8-CC51C8E265CD}">
      <formula1>$K$5:$K$7</formula1>
    </dataValidation>
    <dataValidation type="list" allowBlank="1" showInputMessage="1" showErrorMessage="1" sqref="L9" xr:uid="{D5A53FF1-B3D5-4C50-9967-95521B39E906}">
      <formula1>$L$5:$L$8</formula1>
    </dataValidation>
    <dataValidation type="list" allowBlank="1" showInputMessage="1" showErrorMessage="1" sqref="M9" xr:uid="{91A60030-E8BD-4F94-B02D-3FB1DED436C4}">
      <formula1>$M$5:$M$8</formula1>
    </dataValidation>
    <dataValidation type="list" allowBlank="1" showInputMessage="1" showErrorMessage="1" sqref="V9" xr:uid="{2A99403E-EB9F-42CA-A12A-FD2A9451BD1E}">
      <formula1>$V$5:$V$7</formula1>
    </dataValidation>
    <dataValidation type="list" allowBlank="1" showInputMessage="1" showErrorMessage="1" sqref="G9" xr:uid="{74B6A845-1C8D-4CF3-AB86-C01978382336}">
      <formula1>$G$5:$G$7</formula1>
    </dataValidation>
    <dataValidation type="list" allowBlank="1" showInputMessage="1" showErrorMessage="1" sqref="N9" xr:uid="{138C97B7-F7D2-4849-9F38-8EBFDD95345E}">
      <formula1>$N$5:$N$7</formula1>
    </dataValidation>
    <dataValidation type="list" allowBlank="1" showInputMessage="1" showErrorMessage="1" sqref="O9" xr:uid="{0D2BE05F-064C-41B1-ACCB-5C244D56A31B}">
      <formula1>$O$5:$O$7</formula1>
    </dataValidation>
    <dataValidation type="list" allowBlank="1" showInputMessage="1" showErrorMessage="1" sqref="P9" xr:uid="{06EB88E7-EC01-4DB8-AD45-AC1AA671AAD1}">
      <formula1>$P$5:$P$7</formula1>
    </dataValidation>
    <dataValidation type="list" allowBlank="1" showInputMessage="1" showErrorMessage="1" sqref="Q9" xr:uid="{FE6B55EE-5290-4A7E-AFF3-FAF7C5BB6C01}">
      <formula1>$Q$5:$Q$8</formula1>
    </dataValidation>
    <dataValidation type="list" allowBlank="1" showInputMessage="1" showErrorMessage="1" sqref="R9" xr:uid="{F0DC63D0-CA0F-41A5-8D95-4BE19D3E5707}">
      <formula1>$R$5:$R$8</formula1>
    </dataValidation>
    <dataValidation type="list" allowBlank="1" showInputMessage="1" showErrorMessage="1" sqref="S9" xr:uid="{416E8491-EE46-4D4E-8972-521649D25C0B}">
      <formula1>$S$5:$S$8</formula1>
    </dataValidation>
    <dataValidation type="list" allowBlank="1" showInputMessage="1" showErrorMessage="1" sqref="T9" xr:uid="{1A0AB499-B298-4772-AAEA-D1F45BAE51FC}">
      <formula1>$T$5:$T$7</formula1>
    </dataValidation>
    <dataValidation type="list" allowBlank="1" showInputMessage="1" showErrorMessage="1" sqref="U9" xr:uid="{028703AC-CCF2-4A83-88BE-76AD9F78D3B9}">
      <formula1>$U$5:$U$8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XFC12"/>
  <sheetViews>
    <sheetView showGridLines="0" topLeftCell="AH3" zoomScaleNormal="100" workbookViewId="0">
      <selection activeCell="AL9" sqref="AL9"/>
    </sheetView>
  </sheetViews>
  <sheetFormatPr defaultColWidth="0" defaultRowHeight="15" zeroHeight="1" x14ac:dyDescent="0.25"/>
  <cols>
    <col min="1" max="2" width="9.140625" style="1" hidden="1" customWidth="1"/>
    <col min="3" max="3" width="9.140625" style="1" customWidth="1"/>
    <col min="4" max="40" width="36.7109375" style="1" customWidth="1"/>
    <col min="41" max="41" width="17" style="1" customWidth="1"/>
    <col min="42" max="79" width="0" style="1" hidden="1" customWidth="1"/>
    <col min="80" max="16383" width="10.140625" style="1" hidden="1"/>
    <col min="16384" max="16384" width="0.140625" style="1" hidden="1"/>
  </cols>
  <sheetData>
    <row r="1" spans="4:78" ht="9.75" hidden="1" customHeight="1" x14ac:dyDescent="0.25"/>
    <row r="2" spans="4:78" ht="11.25" hidden="1" customHeight="1" x14ac:dyDescent="0.25"/>
    <row r="3" spans="4:78" ht="15.75" thickBot="1" x14ac:dyDescent="0.3"/>
    <row r="4" spans="4:78" ht="198" customHeight="1" thickBot="1" x14ac:dyDescent="0.3">
      <c r="D4" s="33" t="s">
        <v>174</v>
      </c>
      <c r="E4" s="33" t="s">
        <v>175</v>
      </c>
      <c r="F4" s="33" t="s">
        <v>176</v>
      </c>
      <c r="G4" s="33" t="s">
        <v>177</v>
      </c>
      <c r="H4" s="33" t="s">
        <v>178</v>
      </c>
      <c r="I4" s="33" t="s">
        <v>179</v>
      </c>
      <c r="J4" s="33" t="s">
        <v>180</v>
      </c>
      <c r="K4" s="35" t="s">
        <v>181</v>
      </c>
      <c r="L4" s="35" t="s">
        <v>182</v>
      </c>
      <c r="M4" s="35" t="s">
        <v>183</v>
      </c>
      <c r="N4" s="35" t="s">
        <v>184</v>
      </c>
      <c r="O4" s="35" t="s">
        <v>185</v>
      </c>
      <c r="P4" s="35" t="s">
        <v>186</v>
      </c>
      <c r="Q4" s="33" t="s">
        <v>187</v>
      </c>
      <c r="R4" s="35" t="s">
        <v>188</v>
      </c>
      <c r="S4" s="55" t="s">
        <v>189</v>
      </c>
      <c r="T4" s="35" t="s">
        <v>190</v>
      </c>
      <c r="U4" s="35" t="s">
        <v>191</v>
      </c>
      <c r="V4" s="35" t="s">
        <v>192</v>
      </c>
      <c r="W4" s="35" t="s">
        <v>193</v>
      </c>
      <c r="X4" s="35" t="s">
        <v>194</v>
      </c>
      <c r="Y4" s="58" t="s">
        <v>195</v>
      </c>
      <c r="Z4" s="58" t="s">
        <v>196</v>
      </c>
      <c r="AA4" s="59" t="s">
        <v>197</v>
      </c>
      <c r="AB4" s="58" t="s">
        <v>198</v>
      </c>
      <c r="AC4" s="59" t="s">
        <v>199</v>
      </c>
      <c r="AD4" s="58" t="s">
        <v>200</v>
      </c>
      <c r="AE4" s="35" t="s">
        <v>201</v>
      </c>
      <c r="AF4" s="35" t="s">
        <v>202</v>
      </c>
      <c r="AG4" s="35" t="s">
        <v>203</v>
      </c>
      <c r="AH4" s="35" t="s">
        <v>204</v>
      </c>
      <c r="AI4" s="35" t="s">
        <v>520</v>
      </c>
      <c r="AJ4" s="58" t="s">
        <v>518</v>
      </c>
      <c r="AK4" s="58" t="s">
        <v>205</v>
      </c>
      <c r="AL4" s="35" t="s">
        <v>206</v>
      </c>
      <c r="AM4" s="35" t="s">
        <v>207</v>
      </c>
      <c r="AN4" s="35" t="s">
        <v>530</v>
      </c>
      <c r="AP4" s="14" t="str">
        <f t="shared" ref="AP4:BZ4" si="0">IF(D12="4",3,IF(D12="3",2,IF(D12="2",1,IF(D12="1",0,""))))</f>
        <v/>
      </c>
      <c r="AQ4" s="14" t="str">
        <f t="shared" si="0"/>
        <v/>
      </c>
      <c r="AR4" s="14" t="str">
        <f t="shared" si="0"/>
        <v/>
      </c>
      <c r="AS4" s="14" t="str">
        <f t="shared" si="0"/>
        <v/>
      </c>
      <c r="AT4" s="14" t="str">
        <f t="shared" si="0"/>
        <v/>
      </c>
      <c r="AU4" s="14" t="str">
        <f t="shared" si="0"/>
        <v/>
      </c>
      <c r="AV4" s="14" t="str">
        <f t="shared" si="0"/>
        <v/>
      </c>
      <c r="AW4" s="14" t="str">
        <f t="shared" si="0"/>
        <v/>
      </c>
      <c r="AX4" s="14" t="str">
        <f t="shared" si="0"/>
        <v/>
      </c>
      <c r="AY4" s="14" t="str">
        <f t="shared" si="0"/>
        <v/>
      </c>
      <c r="AZ4" s="14" t="str">
        <f t="shared" si="0"/>
        <v/>
      </c>
      <c r="BA4" s="14" t="str">
        <f t="shared" si="0"/>
        <v/>
      </c>
      <c r="BB4" s="14" t="str">
        <f t="shared" si="0"/>
        <v/>
      </c>
      <c r="BC4" s="14" t="str">
        <f t="shared" si="0"/>
        <v/>
      </c>
      <c r="BD4" s="14" t="str">
        <f t="shared" si="0"/>
        <v/>
      </c>
      <c r="BE4" s="14" t="str">
        <f t="shared" si="0"/>
        <v/>
      </c>
      <c r="BF4" s="14" t="str">
        <f t="shared" si="0"/>
        <v/>
      </c>
      <c r="BG4" s="14" t="str">
        <f t="shared" si="0"/>
        <v/>
      </c>
      <c r="BH4" s="14" t="str">
        <f t="shared" si="0"/>
        <v/>
      </c>
      <c r="BI4" s="14" t="str">
        <f t="shared" si="0"/>
        <v/>
      </c>
      <c r="BJ4" s="14" t="str">
        <f t="shared" si="0"/>
        <v/>
      </c>
      <c r="BK4" s="14" t="str">
        <f t="shared" si="0"/>
        <v/>
      </c>
      <c r="BL4" s="14" t="str">
        <f t="shared" si="0"/>
        <v/>
      </c>
      <c r="BM4" s="14" t="str">
        <f t="shared" si="0"/>
        <v/>
      </c>
      <c r="BN4" s="14" t="str">
        <f t="shared" si="0"/>
        <v/>
      </c>
      <c r="BO4" s="14" t="str">
        <f t="shared" si="0"/>
        <v/>
      </c>
      <c r="BP4" s="14" t="str">
        <f t="shared" si="0"/>
        <v/>
      </c>
      <c r="BQ4" s="14" t="str">
        <f t="shared" si="0"/>
        <v/>
      </c>
      <c r="BR4" s="14" t="str">
        <f t="shared" si="0"/>
        <v/>
      </c>
      <c r="BS4" s="14" t="str">
        <f t="shared" si="0"/>
        <v/>
      </c>
      <c r="BT4" s="14" t="str">
        <f t="shared" si="0"/>
        <v/>
      </c>
      <c r="BU4" s="14" t="str">
        <f t="shared" si="0"/>
        <v/>
      </c>
      <c r="BV4" s="14" t="str">
        <f t="shared" si="0"/>
        <v/>
      </c>
      <c r="BW4" s="14" t="str">
        <f t="shared" si="0"/>
        <v/>
      </c>
      <c r="BX4" s="14" t="str">
        <f t="shared" si="0"/>
        <v/>
      </c>
      <c r="BY4" s="14" t="str">
        <f t="shared" si="0"/>
        <v/>
      </c>
      <c r="BZ4" s="14" t="str">
        <f t="shared" si="0"/>
        <v/>
      </c>
    </row>
    <row r="5" spans="4:78" ht="50.1" customHeight="1" x14ac:dyDescent="0.25">
      <c r="D5" s="34" t="s">
        <v>35</v>
      </c>
      <c r="E5" s="34" t="s">
        <v>208</v>
      </c>
      <c r="F5" s="34" t="s">
        <v>35</v>
      </c>
      <c r="G5" s="34" t="s">
        <v>209</v>
      </c>
      <c r="H5" s="36" t="s">
        <v>35</v>
      </c>
      <c r="I5" s="36" t="s">
        <v>35</v>
      </c>
      <c r="J5" s="36" t="s">
        <v>35</v>
      </c>
      <c r="K5" s="36" t="s">
        <v>35</v>
      </c>
      <c r="L5" s="36" t="s">
        <v>35</v>
      </c>
      <c r="M5" s="36" t="s">
        <v>35</v>
      </c>
      <c r="N5" s="34" t="s">
        <v>210</v>
      </c>
      <c r="O5" s="36" t="s">
        <v>35</v>
      </c>
      <c r="P5" s="36" t="s">
        <v>211</v>
      </c>
      <c r="Q5" s="36" t="s">
        <v>35</v>
      </c>
      <c r="R5" s="36" t="s">
        <v>35</v>
      </c>
      <c r="S5" s="56" t="s">
        <v>35</v>
      </c>
      <c r="T5" s="36" t="s">
        <v>35</v>
      </c>
      <c r="U5" s="36" t="s">
        <v>35</v>
      </c>
      <c r="V5" s="36" t="s">
        <v>35</v>
      </c>
      <c r="W5" s="36" t="s">
        <v>35</v>
      </c>
      <c r="X5" s="36" t="s">
        <v>35</v>
      </c>
      <c r="Y5" s="36" t="s">
        <v>35</v>
      </c>
      <c r="Z5" s="36" t="s">
        <v>35</v>
      </c>
      <c r="AA5" s="36" t="s">
        <v>35</v>
      </c>
      <c r="AB5" s="36" t="s">
        <v>35</v>
      </c>
      <c r="AC5" s="36" t="s">
        <v>35</v>
      </c>
      <c r="AD5" s="36" t="s">
        <v>35</v>
      </c>
      <c r="AE5" s="36" t="s">
        <v>35</v>
      </c>
      <c r="AF5" s="36" t="s">
        <v>212</v>
      </c>
      <c r="AG5" s="36" t="s">
        <v>35</v>
      </c>
      <c r="AH5" s="36" t="s">
        <v>35</v>
      </c>
      <c r="AI5" s="36" t="s">
        <v>213</v>
      </c>
      <c r="AJ5" s="36" t="s">
        <v>35</v>
      </c>
      <c r="AK5" s="36" t="s">
        <v>35</v>
      </c>
      <c r="AL5" s="36" t="s">
        <v>35</v>
      </c>
      <c r="AM5" s="36" t="s">
        <v>35</v>
      </c>
      <c r="AN5" s="36" t="s">
        <v>526</v>
      </c>
      <c r="AP5" s="14"/>
      <c r="AQ5" s="14"/>
      <c r="AR5" s="14"/>
      <c r="AS5" s="14"/>
      <c r="AT5" s="27"/>
      <c r="AV5" s="4"/>
      <c r="AX5" s="14"/>
      <c r="AY5" s="14"/>
      <c r="AZ5" s="14"/>
      <c r="BA5" s="14"/>
      <c r="BB5" s="14"/>
      <c r="BC5" s="14"/>
      <c r="BD5" s="14"/>
      <c r="BE5" s="14"/>
      <c r="BF5" s="14"/>
      <c r="BG5" s="14"/>
      <c r="BH5" s="14"/>
      <c r="BI5" s="14"/>
      <c r="BJ5" s="14"/>
      <c r="BK5" s="14"/>
      <c r="BL5" s="14"/>
      <c r="BM5" s="14"/>
      <c r="BN5" s="14"/>
      <c r="BO5" s="14"/>
      <c r="BP5" s="14"/>
      <c r="BQ5" s="14"/>
      <c r="BR5" s="14"/>
      <c r="BS5" s="14"/>
    </row>
    <row r="6" spans="4:78" ht="50.1" customHeight="1" x14ac:dyDescent="0.25">
      <c r="D6" s="34" t="s">
        <v>214</v>
      </c>
      <c r="E6" s="34" t="s">
        <v>215</v>
      </c>
      <c r="F6" s="34" t="s">
        <v>216</v>
      </c>
      <c r="G6" s="34" t="s">
        <v>217</v>
      </c>
      <c r="H6" s="36" t="s">
        <v>41</v>
      </c>
      <c r="I6" s="36" t="s">
        <v>41</v>
      </c>
      <c r="J6" s="36" t="s">
        <v>218</v>
      </c>
      <c r="K6" s="36" t="s">
        <v>219</v>
      </c>
      <c r="L6" s="36" t="s">
        <v>220</v>
      </c>
      <c r="M6" s="36" t="s">
        <v>42</v>
      </c>
      <c r="N6" s="34" t="s">
        <v>221</v>
      </c>
      <c r="O6" s="36" t="s">
        <v>222</v>
      </c>
      <c r="P6" s="36" t="s">
        <v>223</v>
      </c>
      <c r="Q6" s="36" t="s">
        <v>224</v>
      </c>
      <c r="R6" s="36" t="s">
        <v>225</v>
      </c>
      <c r="S6" s="56" t="s">
        <v>226</v>
      </c>
      <c r="T6" s="36" t="s">
        <v>226</v>
      </c>
      <c r="U6" s="36" t="s">
        <v>226</v>
      </c>
      <c r="V6" s="36" t="s">
        <v>227</v>
      </c>
      <c r="W6" s="36" t="s">
        <v>228</v>
      </c>
      <c r="X6" s="36" t="s">
        <v>229</v>
      </c>
      <c r="Y6" s="36" t="s">
        <v>230</v>
      </c>
      <c r="Z6" s="36" t="s">
        <v>230</v>
      </c>
      <c r="AA6" s="36" t="s">
        <v>230</v>
      </c>
      <c r="AB6" s="36" t="s">
        <v>230</v>
      </c>
      <c r="AC6" s="36" t="s">
        <v>230</v>
      </c>
      <c r="AD6" s="36" t="s">
        <v>230</v>
      </c>
      <c r="AE6" s="36" t="s">
        <v>231</v>
      </c>
      <c r="AF6" s="36" t="s">
        <v>232</v>
      </c>
      <c r="AG6" s="36" t="s">
        <v>233</v>
      </c>
      <c r="AH6" s="36" t="s">
        <v>234</v>
      </c>
      <c r="AI6" s="36" t="s">
        <v>235</v>
      </c>
      <c r="AJ6" s="36" t="s">
        <v>236</v>
      </c>
      <c r="AK6" s="36" t="s">
        <v>42</v>
      </c>
      <c r="AL6" s="36" t="s">
        <v>42</v>
      </c>
      <c r="AM6" s="36" t="s">
        <v>41</v>
      </c>
      <c r="AN6" s="36" t="s">
        <v>527</v>
      </c>
      <c r="AP6" s="14">
        <f>SUM(AP4:BZ4)</f>
        <v>0</v>
      </c>
      <c r="AQ6" s="14"/>
      <c r="AR6" s="14"/>
      <c r="AS6" s="14"/>
      <c r="AT6" s="27"/>
      <c r="AV6" s="4"/>
      <c r="AX6" s="14">
        <f>SUM(AP4:BI4)</f>
        <v>0</v>
      </c>
      <c r="AY6" s="14"/>
      <c r="AZ6" s="14"/>
      <c r="BA6" s="14"/>
      <c r="BB6" s="14"/>
      <c r="BC6" s="14"/>
      <c r="BD6" s="14"/>
      <c r="BE6" s="14"/>
      <c r="BF6" s="14"/>
      <c r="BG6" s="14"/>
      <c r="BH6" s="14"/>
      <c r="BI6" s="14"/>
      <c r="BJ6" s="14"/>
      <c r="BK6" s="14"/>
      <c r="BL6" s="14"/>
      <c r="BM6" s="14"/>
      <c r="BN6" s="14"/>
      <c r="BO6" s="14"/>
      <c r="BP6" s="14"/>
      <c r="BQ6" s="14"/>
      <c r="BR6" s="14"/>
      <c r="BS6" s="14"/>
    </row>
    <row r="7" spans="4:78" ht="60.75" customHeight="1" x14ac:dyDescent="0.25">
      <c r="D7" s="34" t="s">
        <v>237</v>
      </c>
      <c r="E7" s="34" t="s">
        <v>238</v>
      </c>
      <c r="F7" s="34" t="s">
        <v>239</v>
      </c>
      <c r="G7" s="34" t="s">
        <v>240</v>
      </c>
      <c r="H7" s="36" t="s">
        <v>241</v>
      </c>
      <c r="I7" s="36" t="s">
        <v>242</v>
      </c>
      <c r="J7" s="36" t="s">
        <v>243</v>
      </c>
      <c r="K7" s="36" t="s">
        <v>244</v>
      </c>
      <c r="L7" s="36" t="s">
        <v>245</v>
      </c>
      <c r="M7" s="36" t="s">
        <v>50</v>
      </c>
      <c r="N7" s="34" t="s">
        <v>246</v>
      </c>
      <c r="O7" s="36" t="s">
        <v>247</v>
      </c>
      <c r="P7" s="36" t="s">
        <v>248</v>
      </c>
      <c r="Q7" s="36" t="s">
        <v>249</v>
      </c>
      <c r="R7" s="36" t="s">
        <v>250</v>
      </c>
      <c r="S7" s="56" t="s">
        <v>50</v>
      </c>
      <c r="T7" s="36" t="s">
        <v>50</v>
      </c>
      <c r="U7" s="36" t="s">
        <v>50</v>
      </c>
      <c r="V7" s="36" t="s">
        <v>50</v>
      </c>
      <c r="W7" s="36" t="s">
        <v>251</v>
      </c>
      <c r="X7" s="36" t="s">
        <v>50</v>
      </c>
      <c r="Y7" s="36" t="s">
        <v>50</v>
      </c>
      <c r="Z7" s="36" t="s">
        <v>50</v>
      </c>
      <c r="AA7" s="36" t="s">
        <v>50</v>
      </c>
      <c r="AB7" s="36" t="s">
        <v>50</v>
      </c>
      <c r="AC7" s="36" t="s">
        <v>50</v>
      </c>
      <c r="AD7" s="36" t="s">
        <v>50</v>
      </c>
      <c r="AE7" s="36" t="s">
        <v>252</v>
      </c>
      <c r="AF7" s="36" t="s">
        <v>253</v>
      </c>
      <c r="AG7" s="36" t="s">
        <v>254</v>
      </c>
      <c r="AH7" s="36" t="s">
        <v>50</v>
      </c>
      <c r="AI7" s="36" t="s">
        <v>255</v>
      </c>
      <c r="AJ7" s="36" t="s">
        <v>256</v>
      </c>
      <c r="AK7" s="36" t="s">
        <v>50</v>
      </c>
      <c r="AL7" s="36" t="s">
        <v>257</v>
      </c>
      <c r="AM7" s="36" t="s">
        <v>258</v>
      </c>
      <c r="AN7" s="36" t="s">
        <v>528</v>
      </c>
      <c r="AP7" s="14"/>
      <c r="AQ7" s="14"/>
      <c r="AR7" s="14"/>
      <c r="AS7" s="14"/>
      <c r="AT7" s="27"/>
      <c r="AV7" s="4"/>
      <c r="AX7" s="14"/>
      <c r="AY7" s="14"/>
      <c r="AZ7" s="14"/>
      <c r="BA7" s="14"/>
      <c r="BB7" s="14"/>
      <c r="BC7" s="14"/>
      <c r="BD7" s="14"/>
      <c r="BE7" s="14"/>
      <c r="BF7" s="14"/>
      <c r="BG7" s="14"/>
      <c r="BH7" s="14"/>
      <c r="BI7" s="14"/>
      <c r="BJ7" s="14"/>
      <c r="BK7" s="14"/>
      <c r="BL7" s="14"/>
      <c r="BM7" s="14"/>
      <c r="BN7" s="14"/>
      <c r="BO7" s="14"/>
      <c r="BP7" s="14"/>
      <c r="BQ7" s="14"/>
      <c r="BR7" s="14"/>
      <c r="BS7" s="14"/>
    </row>
    <row r="8" spans="4:78" ht="75" customHeight="1" thickBot="1" x14ac:dyDescent="0.3">
      <c r="D8" s="34" t="s">
        <v>259</v>
      </c>
      <c r="E8" s="34" t="s">
        <v>260</v>
      </c>
      <c r="F8" s="34" t="s">
        <v>261</v>
      </c>
      <c r="G8" s="34" t="s">
        <v>262</v>
      </c>
      <c r="H8" s="37" t="s">
        <v>263</v>
      </c>
      <c r="I8" s="37" t="s">
        <v>264</v>
      </c>
      <c r="J8" s="37" t="s">
        <v>265</v>
      </c>
      <c r="K8" s="36" t="s">
        <v>266</v>
      </c>
      <c r="L8" s="37" t="s">
        <v>267</v>
      </c>
      <c r="M8" s="38"/>
      <c r="N8" s="38" t="s">
        <v>268</v>
      </c>
      <c r="O8" s="37" t="s">
        <v>269</v>
      </c>
      <c r="P8" s="36" t="s">
        <v>270</v>
      </c>
      <c r="Q8" s="37" t="s">
        <v>271</v>
      </c>
      <c r="R8" s="37" t="s">
        <v>272</v>
      </c>
      <c r="S8" s="57"/>
      <c r="T8" s="34"/>
      <c r="U8" s="38"/>
      <c r="V8" s="37"/>
      <c r="W8" s="37" t="s">
        <v>273</v>
      </c>
      <c r="X8" s="38"/>
      <c r="Y8" s="37" t="s">
        <v>274</v>
      </c>
      <c r="Z8" s="37" t="s">
        <v>275</v>
      </c>
      <c r="AA8" s="37" t="s">
        <v>276</v>
      </c>
      <c r="AB8" s="37" t="s">
        <v>277</v>
      </c>
      <c r="AC8" s="37" t="s">
        <v>278</v>
      </c>
      <c r="AD8" s="37" t="s">
        <v>279</v>
      </c>
      <c r="AE8" s="37" t="s">
        <v>280</v>
      </c>
      <c r="AF8" s="38"/>
      <c r="AG8" s="38" t="s">
        <v>281</v>
      </c>
      <c r="AH8" s="36"/>
      <c r="AI8" s="37"/>
      <c r="AJ8" s="37" t="s">
        <v>519</v>
      </c>
      <c r="AK8" s="38"/>
      <c r="AL8" s="37" t="s">
        <v>283</v>
      </c>
      <c r="AM8" s="36" t="s">
        <v>284</v>
      </c>
      <c r="AN8" s="37" t="s">
        <v>529</v>
      </c>
      <c r="AP8" s="27"/>
      <c r="AQ8" s="27"/>
      <c r="AR8" s="27"/>
      <c r="AS8" s="27"/>
      <c r="AT8" s="27"/>
      <c r="AV8" s="5"/>
      <c r="AX8" s="14"/>
      <c r="AY8" s="14"/>
      <c r="AZ8" s="14"/>
      <c r="BA8" s="14"/>
      <c r="BB8" s="14"/>
      <c r="BC8" s="14"/>
      <c r="BD8" s="14"/>
      <c r="BE8" s="14"/>
      <c r="BF8" s="14"/>
      <c r="BG8" s="14"/>
      <c r="BH8" s="14"/>
      <c r="BI8" s="14"/>
      <c r="BJ8" s="14"/>
      <c r="BK8" s="14"/>
      <c r="BL8" s="14"/>
      <c r="BM8" s="14"/>
      <c r="BN8" s="14"/>
      <c r="BO8" s="14"/>
      <c r="BP8" s="14"/>
      <c r="BQ8" s="14"/>
      <c r="BR8" s="14"/>
      <c r="BS8" s="14"/>
    </row>
    <row r="9" spans="4:78" ht="75" customHeight="1" thickBot="1" x14ac:dyDescent="0.3">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V9" s="4"/>
      <c r="AX9" s="14"/>
      <c r="AY9" s="14"/>
      <c r="AZ9" s="14"/>
      <c r="BA9" s="14"/>
      <c r="BB9" s="14"/>
      <c r="BC9" s="14"/>
      <c r="BD9" s="14"/>
      <c r="BE9" s="14"/>
      <c r="BF9" s="14"/>
      <c r="BG9" s="14"/>
      <c r="BH9" s="14"/>
      <c r="BI9" s="14"/>
      <c r="BJ9" s="14"/>
      <c r="BK9" s="14"/>
      <c r="BL9" s="14"/>
      <c r="BM9" s="14"/>
      <c r="BN9" s="14"/>
      <c r="BO9" s="14"/>
      <c r="BP9" s="14"/>
      <c r="BQ9" s="14"/>
      <c r="BR9" s="14"/>
      <c r="BS9" s="14"/>
    </row>
    <row r="10" spans="4:78" ht="43.5" customHeight="1" x14ac:dyDescent="0.25">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row>
    <row r="12" spans="4:78" s="14" customFormat="1" hidden="1" x14ac:dyDescent="0.25">
      <c r="D12" s="14" t="str">
        <f>LEFT(D9)</f>
        <v/>
      </c>
      <c r="E12" s="14" t="str">
        <f>LEFT(E9)</f>
        <v/>
      </c>
      <c r="F12" s="14" t="str">
        <f>LEFT(F9)</f>
        <v/>
      </c>
      <c r="G12" s="14" t="str">
        <f t="shared" ref="G12:AV12" si="1">LEFT(G9)</f>
        <v/>
      </c>
      <c r="H12" s="14" t="str">
        <f t="shared" ref="H12:AD12" si="2">LEFT(H9)</f>
        <v/>
      </c>
      <c r="I12" s="14" t="str">
        <f t="shared" si="2"/>
        <v/>
      </c>
      <c r="J12" s="14" t="str">
        <f t="shared" si="2"/>
        <v/>
      </c>
      <c r="K12" s="14" t="str">
        <f t="shared" si="2"/>
        <v/>
      </c>
      <c r="L12" s="14" t="str">
        <f t="shared" si="2"/>
        <v/>
      </c>
      <c r="M12" s="14" t="str">
        <f t="shared" si="2"/>
        <v/>
      </c>
      <c r="N12" s="14" t="str">
        <f t="shared" si="2"/>
        <v/>
      </c>
      <c r="O12" s="14" t="str">
        <f t="shared" si="2"/>
        <v/>
      </c>
      <c r="P12" s="14" t="str">
        <f t="shared" si="2"/>
        <v/>
      </c>
      <c r="Q12" s="14" t="str">
        <f t="shared" si="2"/>
        <v/>
      </c>
      <c r="R12" s="14" t="str">
        <f t="shared" si="2"/>
        <v/>
      </c>
      <c r="S12" s="14" t="str">
        <f t="shared" si="2"/>
        <v/>
      </c>
      <c r="T12" s="14" t="str">
        <f t="shared" si="2"/>
        <v/>
      </c>
      <c r="U12" s="14" t="str">
        <f t="shared" si="2"/>
        <v/>
      </c>
      <c r="V12" s="14" t="str">
        <f t="shared" si="2"/>
        <v/>
      </c>
      <c r="W12" s="14" t="str">
        <f t="shared" si="2"/>
        <v/>
      </c>
      <c r="X12" s="14" t="str">
        <f t="shared" si="2"/>
        <v/>
      </c>
      <c r="Y12" s="14" t="str">
        <f t="shared" si="2"/>
        <v/>
      </c>
      <c r="Z12" s="14" t="str">
        <f t="shared" si="2"/>
        <v/>
      </c>
      <c r="AA12" s="14" t="str">
        <f t="shared" si="2"/>
        <v/>
      </c>
      <c r="AB12" s="14" t="str">
        <f t="shared" si="2"/>
        <v/>
      </c>
      <c r="AC12" s="14" t="str">
        <f t="shared" si="2"/>
        <v/>
      </c>
      <c r="AD12" s="14" t="str">
        <f t="shared" si="2"/>
        <v/>
      </c>
      <c r="AE12" s="14" t="str">
        <f t="shared" ref="AE12:AN12" si="3">LEFT(AE9)</f>
        <v/>
      </c>
      <c r="AF12" s="14" t="str">
        <f t="shared" si="3"/>
        <v/>
      </c>
      <c r="AG12" s="14" t="str">
        <f t="shared" si="3"/>
        <v/>
      </c>
      <c r="AH12" s="14" t="str">
        <f t="shared" si="3"/>
        <v/>
      </c>
      <c r="AI12" s="14" t="str">
        <f t="shared" si="3"/>
        <v/>
      </c>
      <c r="AJ12" s="14" t="str">
        <f t="shared" si="3"/>
        <v/>
      </c>
      <c r="AK12" s="14" t="str">
        <f t="shared" si="3"/>
        <v/>
      </c>
      <c r="AL12" s="14" t="str">
        <f t="shared" si="3"/>
        <v/>
      </c>
      <c r="AM12" s="14" t="str">
        <f t="shared" si="3"/>
        <v/>
      </c>
      <c r="AN12" s="14" t="str">
        <f t="shared" si="3"/>
        <v/>
      </c>
      <c r="AO12" s="14" t="str">
        <f t="shared" si="1"/>
        <v/>
      </c>
      <c r="AP12" s="14" t="str">
        <f t="shared" si="1"/>
        <v/>
      </c>
      <c r="AQ12" s="14" t="str">
        <f t="shared" si="1"/>
        <v/>
      </c>
      <c r="AR12" s="14" t="str">
        <f t="shared" si="1"/>
        <v/>
      </c>
      <c r="AS12" s="14" t="str">
        <f t="shared" si="1"/>
        <v/>
      </c>
      <c r="AT12" s="14" t="str">
        <f t="shared" si="1"/>
        <v/>
      </c>
      <c r="AU12" s="14" t="str">
        <f t="shared" si="1"/>
        <v/>
      </c>
      <c r="AV12" s="14" t="str">
        <f t="shared" si="1"/>
        <v/>
      </c>
    </row>
  </sheetData>
  <sheetProtection algorithmName="SHA-512" hashValue="hfTe+KqOM9Jb8udH67ZKEHJYfb/0jxO5jAQZacf24A9Jrs0hydCroVfXKNZ8AEYHSvSm9j5EW05KC+ADRsqNjA==" saltValue="gOG9Luf4ceBYBlJI5awGPg==" spinCount="100000" sheet="1" selectLockedCells="1"/>
  <protectedRanges>
    <protectedRange sqref="D9:AN9" name="Range1"/>
  </protectedRanges>
  <dataValidations count="2">
    <dataValidation type="list" allowBlank="1" showInputMessage="1" showErrorMessage="1" sqref="D9:L9 N9:R9 W9 Y9:AE9 AG9 AJ9 AL9:AN9" xr:uid="{00000000-0002-0000-0200-000000000000}">
      <formula1>D5:D8</formula1>
    </dataValidation>
    <dataValidation type="list" allowBlank="1" showInputMessage="1" showErrorMessage="1" sqref="M9 S9:V9 X9 AF9 AH9:AI9 AK9" xr:uid="{AB9E92FC-28DC-45A7-B2D7-26027D3B6CF0}">
      <formula1>M5:M7</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dimension ref="C3:Y12"/>
  <sheetViews>
    <sheetView showGridLines="0" topLeftCell="C3" zoomScaleNormal="100" workbookViewId="0">
      <selection activeCell="G9" sqref="G9"/>
    </sheetView>
  </sheetViews>
  <sheetFormatPr defaultColWidth="0" defaultRowHeight="15" zeroHeight="1" x14ac:dyDescent="0.25"/>
  <cols>
    <col min="1" max="2" width="9.140625" style="1" hidden="1" customWidth="1"/>
    <col min="3" max="3" width="9.140625" style="1" customWidth="1"/>
    <col min="4" max="10" width="36.7109375" style="1" customWidth="1"/>
    <col min="11" max="11" width="16.5703125" style="1" customWidth="1"/>
    <col min="12" max="12" width="36.7109375" style="1" hidden="1" customWidth="1"/>
    <col min="13" max="13" width="36.7109375" style="27" hidden="1" customWidth="1"/>
    <col min="14" max="14" width="16.85546875" style="27" hidden="1" customWidth="1"/>
    <col min="15" max="16" width="10.5703125" style="27" hidden="1" customWidth="1"/>
    <col min="17" max="18" width="0" style="27" hidden="1" customWidth="1"/>
    <col min="19" max="25" width="0" style="1" hidden="1" customWidth="1"/>
    <col min="26" max="16384" width="9.140625" style="1" hidden="1"/>
  </cols>
  <sheetData>
    <row r="3" spans="4:25" ht="15.75" thickBot="1" x14ac:dyDescent="0.3"/>
    <row r="4" spans="4:25" ht="99.95" customHeight="1" thickBot="1" x14ac:dyDescent="0.3">
      <c r="D4" s="33" t="s">
        <v>285</v>
      </c>
      <c r="E4" s="33" t="s">
        <v>286</v>
      </c>
      <c r="F4" s="35" t="s">
        <v>287</v>
      </c>
      <c r="G4" s="33" t="s">
        <v>288</v>
      </c>
      <c r="H4" s="33" t="s">
        <v>289</v>
      </c>
      <c r="I4" s="33" t="s">
        <v>290</v>
      </c>
      <c r="J4" s="33" t="s">
        <v>522</v>
      </c>
      <c r="M4" s="27" t="str">
        <f t="shared" ref="M4:S4" si="0">IF(D12="4",3,IF(D12="3",2,IF(D12="2",1,IF(D12="1",0,""))))</f>
        <v/>
      </c>
      <c r="N4" s="27" t="str">
        <f t="shared" si="0"/>
        <v/>
      </c>
      <c r="O4" s="27" t="str">
        <f t="shared" si="0"/>
        <v/>
      </c>
      <c r="P4" s="27" t="str">
        <f t="shared" si="0"/>
        <v/>
      </c>
      <c r="Q4" s="27" t="str">
        <f t="shared" si="0"/>
        <v/>
      </c>
      <c r="R4" s="27" t="str">
        <f t="shared" si="0"/>
        <v/>
      </c>
      <c r="S4" s="25" t="str">
        <f t="shared" si="0"/>
        <v/>
      </c>
      <c r="T4" s="25"/>
      <c r="U4" s="25"/>
      <c r="V4" s="25"/>
      <c r="W4" s="25"/>
      <c r="X4" s="25"/>
      <c r="Y4" s="25"/>
    </row>
    <row r="5" spans="4:25" ht="50.1" customHeight="1" x14ac:dyDescent="0.25">
      <c r="D5" s="36" t="s">
        <v>291</v>
      </c>
      <c r="E5" s="36" t="s">
        <v>292</v>
      </c>
      <c r="F5" s="34" t="s">
        <v>35</v>
      </c>
      <c r="G5" s="36" t="s">
        <v>293</v>
      </c>
      <c r="H5" s="36" t="s">
        <v>294</v>
      </c>
      <c r="I5" s="36" t="s">
        <v>35</v>
      </c>
      <c r="J5" s="36" t="s">
        <v>35</v>
      </c>
      <c r="N5" s="54"/>
    </row>
    <row r="6" spans="4:25" ht="50.1" customHeight="1" x14ac:dyDescent="0.25">
      <c r="D6" s="36" t="s">
        <v>295</v>
      </c>
      <c r="E6" s="36" t="s">
        <v>296</v>
      </c>
      <c r="F6" s="34" t="s">
        <v>521</v>
      </c>
      <c r="G6" s="36" t="s">
        <v>297</v>
      </c>
      <c r="H6" s="36" t="s">
        <v>298</v>
      </c>
      <c r="I6" s="36" t="s">
        <v>299</v>
      </c>
      <c r="J6" s="36" t="s">
        <v>523</v>
      </c>
      <c r="M6" s="25">
        <f>SUM(M4:S4)</f>
        <v>0</v>
      </c>
      <c r="N6" s="54"/>
    </row>
    <row r="7" spans="4:25" ht="78" customHeight="1" x14ac:dyDescent="0.25">
      <c r="D7" s="36" t="s">
        <v>300</v>
      </c>
      <c r="E7" s="36" t="s">
        <v>301</v>
      </c>
      <c r="F7" s="34" t="s">
        <v>302</v>
      </c>
      <c r="G7" s="36" t="s">
        <v>303</v>
      </c>
      <c r="H7" s="36" t="s">
        <v>304</v>
      </c>
      <c r="I7" s="36" t="s">
        <v>305</v>
      </c>
      <c r="J7" s="36" t="s">
        <v>524</v>
      </c>
      <c r="N7" s="54"/>
    </row>
    <row r="8" spans="4:25" ht="90.75" customHeight="1" thickBot="1" x14ac:dyDescent="0.3">
      <c r="D8" s="36" t="s">
        <v>306</v>
      </c>
      <c r="E8" s="36" t="s">
        <v>307</v>
      </c>
      <c r="F8" s="38" t="s">
        <v>308</v>
      </c>
      <c r="G8" s="37" t="s">
        <v>309</v>
      </c>
      <c r="H8" s="37" t="s">
        <v>310</v>
      </c>
      <c r="I8" s="36" t="s">
        <v>311</v>
      </c>
      <c r="J8" s="36" t="s">
        <v>525</v>
      </c>
      <c r="N8" s="45"/>
    </row>
    <row r="9" spans="4:25" ht="95.25" customHeight="1" thickBot="1" x14ac:dyDescent="0.3">
      <c r="D9" s="68"/>
      <c r="E9" s="68"/>
      <c r="F9" s="68"/>
      <c r="G9" s="69"/>
      <c r="H9" s="70"/>
      <c r="I9" s="70"/>
      <c r="J9" s="70"/>
      <c r="N9" s="54"/>
    </row>
    <row r="10" spans="4:25" x14ac:dyDescent="0.25">
      <c r="D10" s="4"/>
      <c r="E10" s="4"/>
      <c r="F10" s="4"/>
      <c r="G10" s="4"/>
      <c r="H10" s="4"/>
      <c r="I10" s="4"/>
      <c r="J10" s="4"/>
    </row>
    <row r="12" spans="4:25" s="14" customFormat="1" hidden="1" x14ac:dyDescent="0.25">
      <c r="D12" s="14" t="str">
        <f>LEFT(D9)</f>
        <v/>
      </c>
      <c r="E12" s="14" t="str">
        <f t="shared" ref="E12:N12" si="1">LEFT(E9)</f>
        <v/>
      </c>
      <c r="F12" s="14" t="str">
        <f t="shared" si="1"/>
        <v/>
      </c>
      <c r="G12" s="14" t="str">
        <f t="shared" si="1"/>
        <v/>
      </c>
      <c r="H12" s="14" t="str">
        <f t="shared" si="1"/>
        <v/>
      </c>
      <c r="I12" s="14" t="str">
        <f t="shared" si="1"/>
        <v/>
      </c>
      <c r="J12" s="14" t="str">
        <f>LEFT(J9)</f>
        <v/>
      </c>
      <c r="K12" s="14" t="str">
        <f t="shared" si="1"/>
        <v/>
      </c>
      <c r="L12" s="14" t="str">
        <f t="shared" si="1"/>
        <v/>
      </c>
      <c r="M12" s="27" t="str">
        <f t="shared" si="1"/>
        <v/>
      </c>
      <c r="N12" s="27" t="str">
        <f t="shared" si="1"/>
        <v/>
      </c>
      <c r="O12" s="27"/>
      <c r="P12" s="27"/>
      <c r="Q12" s="27"/>
      <c r="R12" s="27"/>
    </row>
  </sheetData>
  <sheetProtection algorithmName="SHA-512" hashValue="B9O/iWGatIkDZ8ovNUR03q69CKXROcBw16P9k8rF694BMUTYWsPqpL4ynrGiX9vBjLzQU1g69YBFYvrvkSwY6g==" saltValue="E8qUmlHBSSKVoUfMp6twzg==" spinCount="100000" sheet="1" objects="1" scenarios="1" selectLockedCells="1"/>
  <dataValidations count="6">
    <dataValidation type="list" allowBlank="1" showInputMessage="1" showErrorMessage="1" sqref="I9:J9" xr:uid="{00000000-0002-0000-0300-000003000000}">
      <formula1>$J$5:$J$8</formula1>
    </dataValidation>
    <dataValidation type="list" allowBlank="1" showInputMessage="1" showErrorMessage="1" sqref="H9" xr:uid="{00000000-0002-0000-0300-000004000000}">
      <formula1>$H$5:$H$8</formula1>
    </dataValidation>
    <dataValidation type="list" allowBlank="1" showInputMessage="1" showErrorMessage="1" sqref="G9" xr:uid="{00000000-0002-0000-0300-000005000000}">
      <formula1>$G$5:$G$8</formula1>
    </dataValidation>
    <dataValidation type="list" allowBlank="1" showInputMessage="1" showErrorMessage="1" sqref="F9" xr:uid="{00000000-0002-0000-0300-000006000000}">
      <formula1>$F$5:$F$8</formula1>
    </dataValidation>
    <dataValidation type="list" allowBlank="1" showInputMessage="1" showErrorMessage="1" sqref="E9" xr:uid="{00000000-0002-0000-0300-000007000000}">
      <formula1>$E$5:$E$8</formula1>
    </dataValidation>
    <dataValidation type="list" allowBlank="1" showInputMessage="1" showErrorMessage="1" sqref="D9" xr:uid="{00000000-0002-0000-0300-000008000000}">
      <formula1>$D$5:$D$8</formula1>
    </dataValidation>
  </dataValidations>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dimension ref="A3:XEU12"/>
  <sheetViews>
    <sheetView showGridLines="0" tabSelected="1" topLeftCell="H3" zoomScaleNormal="100" workbookViewId="0">
      <selection activeCell="N9" sqref="N9"/>
    </sheetView>
  </sheetViews>
  <sheetFormatPr defaultColWidth="0" defaultRowHeight="15" zeroHeight="1" x14ac:dyDescent="0.25"/>
  <cols>
    <col min="1" max="2" width="9.140625" style="1" hidden="1" customWidth="1"/>
    <col min="3" max="3" width="9.140625" style="1" customWidth="1"/>
    <col min="4" max="14" width="36.7109375" style="1" customWidth="1"/>
    <col min="15" max="15" width="14.28515625" style="1" customWidth="1"/>
    <col min="16" max="22" width="36.7109375" style="1" hidden="1"/>
    <col min="23" max="24" width="10.5703125" style="1" hidden="1"/>
    <col min="25" max="16375" width="9.140625" style="1" hidden="1"/>
    <col min="16376" max="16384" width="19.85546875" style="1" hidden="1"/>
  </cols>
  <sheetData>
    <row r="3" spans="4:44" ht="15.75" thickBot="1" x14ac:dyDescent="0.3"/>
    <row r="4" spans="4:44" ht="99.95" customHeight="1" thickBot="1" x14ac:dyDescent="0.3">
      <c r="D4" s="35" t="s">
        <v>312</v>
      </c>
      <c r="E4" s="60" t="s">
        <v>313</v>
      </c>
      <c r="F4" s="35" t="s">
        <v>314</v>
      </c>
      <c r="G4" s="35" t="s">
        <v>315</v>
      </c>
      <c r="H4" s="35" t="s">
        <v>316</v>
      </c>
      <c r="I4" s="35" t="s">
        <v>317</v>
      </c>
      <c r="J4" s="35" t="s">
        <v>318</v>
      </c>
      <c r="K4" s="35" t="s">
        <v>319</v>
      </c>
      <c r="L4" s="35" t="s">
        <v>320</v>
      </c>
      <c r="M4" s="35" t="s">
        <v>321</v>
      </c>
      <c r="N4" s="35" t="s">
        <v>322</v>
      </c>
      <c r="Q4" s="14" t="str">
        <f>IF(D12="4",3,IF(D12="3",2,IF(D12="2",1,IF(D12="1",0,""))))</f>
        <v/>
      </c>
      <c r="R4" s="14" t="str">
        <f>IF(E12="4",3,IF(E12="3",2,IF(E12="2",1,IF(E12="1",0,""))))</f>
        <v/>
      </c>
      <c r="S4" s="14" t="str">
        <f t="shared" ref="S4:AA4" si="0">IF(F12="4",3,IF(F12="3",2,IF(F12="2",1,IF(F12="1",0,""))))</f>
        <v/>
      </c>
      <c r="T4" s="14" t="str">
        <f t="shared" si="0"/>
        <v/>
      </c>
      <c r="U4" s="14" t="str">
        <f t="shared" si="0"/>
        <v/>
      </c>
      <c r="V4" s="14" t="str">
        <f t="shared" si="0"/>
        <v/>
      </c>
      <c r="W4" s="14" t="str">
        <f t="shared" si="0"/>
        <v/>
      </c>
      <c r="X4" s="14" t="str">
        <f t="shared" si="0"/>
        <v/>
      </c>
      <c r="Y4" s="14" t="str">
        <f t="shared" si="0"/>
        <v/>
      </c>
      <c r="Z4" s="14" t="str">
        <f t="shared" si="0"/>
        <v/>
      </c>
      <c r="AA4" s="14" t="str">
        <f t="shared" si="0"/>
        <v/>
      </c>
      <c r="AB4" s="14"/>
      <c r="AC4" s="14"/>
      <c r="AD4" s="14"/>
      <c r="AE4" s="14"/>
      <c r="AF4" s="14"/>
      <c r="AG4" s="14"/>
      <c r="AH4" s="14"/>
      <c r="AI4" s="14"/>
      <c r="AJ4" s="14"/>
      <c r="AK4" s="14"/>
      <c r="AL4" s="14"/>
      <c r="AM4" s="14"/>
      <c r="AN4" s="14"/>
      <c r="AO4" s="14"/>
      <c r="AP4" s="14"/>
      <c r="AQ4" s="14"/>
      <c r="AR4" s="14"/>
    </row>
    <row r="5" spans="4:44" ht="50.1" customHeight="1" x14ac:dyDescent="0.25">
      <c r="D5" s="36" t="s">
        <v>35</v>
      </c>
      <c r="E5" s="61" t="s">
        <v>35</v>
      </c>
      <c r="F5" s="36" t="s">
        <v>35</v>
      </c>
      <c r="G5" s="36" t="s">
        <v>35</v>
      </c>
      <c r="H5" s="36" t="s">
        <v>35</v>
      </c>
      <c r="I5" s="36" t="s">
        <v>35</v>
      </c>
      <c r="J5" s="36" t="s">
        <v>35</v>
      </c>
      <c r="K5" s="36" t="s">
        <v>35</v>
      </c>
      <c r="L5" s="36" t="s">
        <v>35</v>
      </c>
      <c r="M5" s="36" t="s">
        <v>35</v>
      </c>
      <c r="N5" s="36" t="s">
        <v>35</v>
      </c>
      <c r="V5" s="4"/>
      <c r="X5" s="14"/>
      <c r="Y5" s="14"/>
      <c r="Z5" s="14"/>
      <c r="AA5" s="14"/>
      <c r="AB5" s="14"/>
      <c r="AC5" s="14"/>
      <c r="AD5" s="14"/>
      <c r="AE5" s="14"/>
      <c r="AF5" s="14"/>
      <c r="AG5" s="14"/>
      <c r="AH5" s="14"/>
    </row>
    <row r="6" spans="4:44" ht="50.1" customHeight="1" x14ac:dyDescent="0.25">
      <c r="D6" s="36" t="s">
        <v>323</v>
      </c>
      <c r="E6" s="61" t="s">
        <v>324</v>
      </c>
      <c r="F6" s="36" t="s">
        <v>325</v>
      </c>
      <c r="G6" s="36" t="s">
        <v>41</v>
      </c>
      <c r="H6" s="36" t="s">
        <v>326</v>
      </c>
      <c r="I6" s="36" t="s">
        <v>41</v>
      </c>
      <c r="J6" s="36" t="s">
        <v>41</v>
      </c>
      <c r="K6" s="36" t="s">
        <v>41</v>
      </c>
      <c r="L6" s="36" t="s">
        <v>327</v>
      </c>
      <c r="M6" s="36" t="s">
        <v>328</v>
      </c>
      <c r="N6" s="36" t="s">
        <v>329</v>
      </c>
      <c r="Q6" s="14">
        <f>SUM(Q4:AA4)</f>
        <v>0</v>
      </c>
      <c r="V6" s="4"/>
      <c r="Y6" s="14"/>
      <c r="Z6" s="14"/>
      <c r="AA6" s="14"/>
      <c r="AB6" s="14"/>
      <c r="AC6" s="14"/>
      <c r="AD6" s="14"/>
      <c r="AE6" s="14"/>
      <c r="AF6" s="14"/>
      <c r="AG6" s="14"/>
      <c r="AH6" s="14"/>
    </row>
    <row r="7" spans="4:44" ht="50.1" customHeight="1" x14ac:dyDescent="0.25">
      <c r="D7" s="36" t="s">
        <v>330</v>
      </c>
      <c r="E7" s="61" t="s">
        <v>331</v>
      </c>
      <c r="F7" s="34" t="s">
        <v>332</v>
      </c>
      <c r="G7" s="36" t="s">
        <v>333</v>
      </c>
      <c r="H7" s="36" t="s">
        <v>334</v>
      </c>
      <c r="I7" s="36" t="s">
        <v>332</v>
      </c>
      <c r="J7" s="36" t="s">
        <v>335</v>
      </c>
      <c r="K7" s="36" t="s">
        <v>336</v>
      </c>
      <c r="L7" s="36" t="s">
        <v>337</v>
      </c>
      <c r="M7" s="36" t="s">
        <v>338</v>
      </c>
      <c r="N7" s="34" t="s">
        <v>339</v>
      </c>
      <c r="V7" s="4"/>
      <c r="X7" s="14"/>
      <c r="Y7" s="14"/>
      <c r="Z7" s="14"/>
      <c r="AA7" s="14"/>
      <c r="AB7" s="14"/>
      <c r="AC7" s="14"/>
      <c r="AD7" s="14"/>
      <c r="AE7" s="14"/>
      <c r="AF7" s="14"/>
      <c r="AG7" s="14"/>
      <c r="AH7" s="14"/>
    </row>
    <row r="8" spans="4:44" ht="60" customHeight="1" thickBot="1" x14ac:dyDescent="0.3">
      <c r="D8" s="36" t="s">
        <v>340</v>
      </c>
      <c r="E8" s="62" t="s">
        <v>341</v>
      </c>
      <c r="F8" s="38"/>
      <c r="G8" s="37" t="s">
        <v>342</v>
      </c>
      <c r="H8" s="37" t="s">
        <v>343</v>
      </c>
      <c r="I8" s="36" t="s">
        <v>344</v>
      </c>
      <c r="J8" s="36" t="s">
        <v>345</v>
      </c>
      <c r="K8" s="38" t="s">
        <v>346</v>
      </c>
      <c r="L8" s="38"/>
      <c r="M8" s="37" t="s">
        <v>347</v>
      </c>
      <c r="N8" s="36"/>
      <c r="V8" s="5"/>
    </row>
    <row r="9" spans="4:44" ht="69.95" customHeight="1" thickBot="1" x14ac:dyDescent="0.3">
      <c r="D9" s="68"/>
      <c r="E9" s="68"/>
      <c r="F9" s="68"/>
      <c r="G9" s="68"/>
      <c r="H9" s="68"/>
      <c r="I9" s="68"/>
      <c r="J9" s="68"/>
      <c r="K9" s="68"/>
      <c r="L9" s="68"/>
      <c r="M9" s="68"/>
      <c r="N9" s="68"/>
      <c r="V9" s="4"/>
    </row>
    <row r="10" spans="4:44" ht="24.75" customHeight="1" x14ac:dyDescent="0.25">
      <c r="D10" s="4"/>
      <c r="E10" s="4"/>
      <c r="F10" s="4"/>
      <c r="G10" s="4"/>
      <c r="H10" s="4"/>
      <c r="I10" s="4"/>
      <c r="J10" s="4"/>
      <c r="K10" s="4"/>
      <c r="L10" s="4"/>
      <c r="M10" s="4"/>
      <c r="N10" s="4"/>
    </row>
    <row r="12" spans="4:44" s="14" customFormat="1" hidden="1" x14ac:dyDescent="0.25">
      <c r="D12" s="14" t="str">
        <f>LEFT(D9)</f>
        <v/>
      </c>
      <c r="E12" s="14" t="str">
        <f t="shared" ref="E12:V12" si="1">LEFT(E9)</f>
        <v/>
      </c>
      <c r="F12" s="14" t="str">
        <f t="shared" si="1"/>
        <v/>
      </c>
      <c r="G12" s="14" t="str">
        <f t="shared" si="1"/>
        <v/>
      </c>
      <c r="H12" s="14" t="str">
        <f t="shared" si="1"/>
        <v/>
      </c>
      <c r="I12" s="14" t="str">
        <f t="shared" si="1"/>
        <v/>
      </c>
      <c r="J12" s="14" t="str">
        <f t="shared" si="1"/>
        <v/>
      </c>
      <c r="K12" s="14" t="str">
        <f t="shared" si="1"/>
        <v/>
      </c>
      <c r="L12" s="14" t="str">
        <f t="shared" si="1"/>
        <v/>
      </c>
      <c r="M12" s="14" t="str">
        <f t="shared" si="1"/>
        <v/>
      </c>
      <c r="N12" s="14" t="str">
        <f t="shared" si="1"/>
        <v/>
      </c>
      <c r="O12" s="14" t="str">
        <f t="shared" si="1"/>
        <v/>
      </c>
      <c r="P12" s="14" t="str">
        <f t="shared" si="1"/>
        <v/>
      </c>
      <c r="Q12" s="14" t="str">
        <f t="shared" si="1"/>
        <v/>
      </c>
      <c r="R12" s="14" t="str">
        <f t="shared" si="1"/>
        <v/>
      </c>
      <c r="S12" s="14" t="str">
        <f t="shared" si="1"/>
        <v/>
      </c>
      <c r="T12" s="14" t="str">
        <f t="shared" si="1"/>
        <v/>
      </c>
      <c r="U12" s="14" t="str">
        <f t="shared" si="1"/>
        <v/>
      </c>
      <c r="V12" s="14" t="str">
        <f t="shared" si="1"/>
        <v/>
      </c>
    </row>
  </sheetData>
  <sheetProtection algorithmName="SHA-512" hashValue="SL7cgVJctQ/h+h/z5Hz2mXm7ZzNdj+ZDhy4TJvu7FAojOOwN+LdimAs2kMsoAdn2qSwV7LlFqJKf8XJSSZbueA==" saltValue="UOTSVlKfYlJvXgJqsOlOxw==" spinCount="100000" sheet="1" objects="1" scenarios="1" selectLockedCells="1"/>
  <protectedRanges>
    <protectedRange sqref="D9:N9" name="Range1_1"/>
  </protectedRanges>
  <dataValidations count="2">
    <dataValidation type="list" allowBlank="1" showInputMessage="1" showErrorMessage="1" sqref="D9:E9 G9:K9 M9" xr:uid="{102507F2-04A1-4BC8-87F8-55F8B5648FED}">
      <formula1>D5:D8</formula1>
    </dataValidation>
    <dataValidation type="list" allowBlank="1" showInputMessage="1" showErrorMessage="1" sqref="F9 L9 N9" xr:uid="{FD10AD93-D3F9-4F46-9992-C954C31D1A01}">
      <formula1>F5:F7</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3:XFB12"/>
  <sheetViews>
    <sheetView showGridLines="0" topLeftCell="D3" zoomScaleNormal="100" workbookViewId="0">
      <selection activeCell="F9" sqref="F9"/>
    </sheetView>
  </sheetViews>
  <sheetFormatPr defaultColWidth="0" defaultRowHeight="15" zeroHeight="1" x14ac:dyDescent="0.25"/>
  <cols>
    <col min="1" max="2" width="9.140625" style="1" hidden="1" customWidth="1"/>
    <col min="3" max="3" width="9.140625" style="1" customWidth="1"/>
    <col min="4" max="34" width="36.7109375" style="1" customWidth="1"/>
    <col min="35" max="35" width="13.42578125" style="1" customWidth="1"/>
    <col min="36" max="41" width="36.7109375" style="1" hidden="1"/>
    <col min="42" max="43" width="10.5703125" style="1" hidden="1"/>
    <col min="44" max="16382" width="9.140625" style="1" hidden="1"/>
    <col min="16383" max="16384" width="1.85546875" style="1" hidden="1"/>
  </cols>
  <sheetData>
    <row r="3" spans="4:68" ht="15.75" thickBot="1" x14ac:dyDescent="0.3"/>
    <row r="4" spans="4:68" ht="114.75" customHeight="1" thickBot="1" x14ac:dyDescent="0.3">
      <c r="D4" s="35" t="s">
        <v>348</v>
      </c>
      <c r="E4" s="35" t="s">
        <v>192</v>
      </c>
      <c r="F4" s="55" t="s">
        <v>349</v>
      </c>
      <c r="G4" s="35" t="s">
        <v>350</v>
      </c>
      <c r="H4" s="35" t="s">
        <v>351</v>
      </c>
      <c r="I4" s="35" t="s">
        <v>352</v>
      </c>
      <c r="J4" s="35" t="s">
        <v>353</v>
      </c>
      <c r="K4" s="35" t="s">
        <v>354</v>
      </c>
      <c r="L4" s="35" t="s">
        <v>355</v>
      </c>
      <c r="M4" s="35" t="s">
        <v>356</v>
      </c>
      <c r="N4" s="35" t="s">
        <v>357</v>
      </c>
      <c r="O4" s="35" t="s">
        <v>358</v>
      </c>
      <c r="P4" s="35" t="s">
        <v>359</v>
      </c>
      <c r="Q4" s="35" t="s">
        <v>360</v>
      </c>
      <c r="R4" s="35" t="s">
        <v>361</v>
      </c>
      <c r="S4" s="35" t="s">
        <v>362</v>
      </c>
      <c r="T4" s="35" t="s">
        <v>363</v>
      </c>
      <c r="U4" s="35" t="s">
        <v>364</v>
      </c>
      <c r="V4" s="35" t="s">
        <v>365</v>
      </c>
      <c r="W4" s="35" t="s">
        <v>366</v>
      </c>
      <c r="X4" s="35" t="s">
        <v>367</v>
      </c>
      <c r="Y4" s="35" t="s">
        <v>368</v>
      </c>
      <c r="Z4" s="35" t="s">
        <v>369</v>
      </c>
      <c r="AA4" s="35" t="s">
        <v>370</v>
      </c>
      <c r="AB4" s="35" t="s">
        <v>371</v>
      </c>
      <c r="AC4" s="35" t="s">
        <v>372</v>
      </c>
      <c r="AD4" s="35" t="s">
        <v>373</v>
      </c>
      <c r="AE4" s="55" t="s">
        <v>374</v>
      </c>
      <c r="AF4" s="35" t="s">
        <v>375</v>
      </c>
      <c r="AG4" s="35" t="s">
        <v>376</v>
      </c>
      <c r="AH4" s="35" t="s">
        <v>377</v>
      </c>
      <c r="AJ4" s="14"/>
      <c r="AK4" s="14" t="str">
        <f t="shared" ref="AK4:BD4" si="0">IF(D12="4",3,IF(D12="3",2,IF(D12="2",1,IF(D12="1",0,""))))</f>
        <v/>
      </c>
      <c r="AL4" s="14" t="str">
        <f t="shared" si="0"/>
        <v/>
      </c>
      <c r="AM4" s="14" t="str">
        <f t="shared" si="0"/>
        <v/>
      </c>
      <c r="AN4" s="14" t="str">
        <f t="shared" si="0"/>
        <v/>
      </c>
      <c r="AO4" s="14" t="str">
        <f t="shared" si="0"/>
        <v/>
      </c>
      <c r="AP4" s="14" t="str">
        <f t="shared" si="0"/>
        <v/>
      </c>
      <c r="AQ4" s="14" t="str">
        <f t="shared" si="0"/>
        <v/>
      </c>
      <c r="AR4" s="14" t="str">
        <f t="shared" si="0"/>
        <v/>
      </c>
      <c r="AS4" s="14" t="str">
        <f t="shared" si="0"/>
        <v/>
      </c>
      <c r="AT4" s="14" t="str">
        <f t="shared" si="0"/>
        <v/>
      </c>
      <c r="AU4" s="14" t="str">
        <f t="shared" si="0"/>
        <v/>
      </c>
      <c r="AV4" s="14" t="str">
        <f t="shared" si="0"/>
        <v/>
      </c>
      <c r="AW4" s="14" t="str">
        <f t="shared" si="0"/>
        <v/>
      </c>
      <c r="AX4" s="14" t="str">
        <f t="shared" si="0"/>
        <v/>
      </c>
      <c r="AY4" s="14" t="str">
        <f t="shared" si="0"/>
        <v/>
      </c>
      <c r="AZ4" s="14" t="str">
        <f t="shared" si="0"/>
        <v/>
      </c>
      <c r="BA4" s="14" t="str">
        <f t="shared" si="0"/>
        <v/>
      </c>
      <c r="BB4" s="14" t="str">
        <f t="shared" si="0"/>
        <v/>
      </c>
      <c r="BC4" s="14" t="str">
        <f t="shared" si="0"/>
        <v/>
      </c>
      <c r="BD4" s="14" t="str">
        <f t="shared" si="0"/>
        <v/>
      </c>
      <c r="BE4" s="14" t="str">
        <f t="shared" ref="BE4:BP4" si="1">IF(W12="4",3,IF(W12="3",2,IF(W12="2",1,IF(W12="1",0,""))))</f>
        <v/>
      </c>
      <c r="BF4" s="14" t="str">
        <f t="shared" si="1"/>
        <v/>
      </c>
      <c r="BG4" s="14" t="str">
        <f t="shared" si="1"/>
        <v/>
      </c>
      <c r="BH4" s="14" t="str">
        <f t="shared" si="1"/>
        <v/>
      </c>
      <c r="BI4" s="14" t="str">
        <f t="shared" si="1"/>
        <v/>
      </c>
      <c r="BJ4" s="14" t="str">
        <f t="shared" si="1"/>
        <v/>
      </c>
      <c r="BK4" s="14" t="str">
        <f t="shared" si="1"/>
        <v/>
      </c>
      <c r="BL4" s="14" t="str">
        <f t="shared" si="1"/>
        <v/>
      </c>
      <c r="BM4" s="14" t="str">
        <f t="shared" si="1"/>
        <v/>
      </c>
      <c r="BN4" s="14" t="str">
        <f t="shared" si="1"/>
        <v/>
      </c>
      <c r="BO4" s="14" t="str">
        <f t="shared" si="1"/>
        <v/>
      </c>
      <c r="BP4" s="14" t="str">
        <f t="shared" si="1"/>
        <v/>
      </c>
    </row>
    <row r="5" spans="4:68" ht="50.1" customHeight="1" x14ac:dyDescent="0.25">
      <c r="D5" s="36" t="s">
        <v>35</v>
      </c>
      <c r="E5" s="36" t="s">
        <v>35</v>
      </c>
      <c r="F5" s="56" t="s">
        <v>35</v>
      </c>
      <c r="G5" s="63" t="s">
        <v>35</v>
      </c>
      <c r="H5" s="36" t="s">
        <v>35</v>
      </c>
      <c r="I5" s="34" t="s">
        <v>35</v>
      </c>
      <c r="J5" s="36" t="s">
        <v>35</v>
      </c>
      <c r="K5" s="63" t="s">
        <v>35</v>
      </c>
      <c r="L5" s="34" t="s">
        <v>378</v>
      </c>
      <c r="M5" s="34" t="s">
        <v>35</v>
      </c>
      <c r="N5" s="34" t="s">
        <v>35</v>
      </c>
      <c r="O5" s="34" t="s">
        <v>379</v>
      </c>
      <c r="P5" s="36" t="s">
        <v>380</v>
      </c>
      <c r="Q5" s="34" t="s">
        <v>381</v>
      </c>
      <c r="R5" s="36" t="s">
        <v>35</v>
      </c>
      <c r="S5" s="34" t="s">
        <v>35</v>
      </c>
      <c r="T5" s="36" t="s">
        <v>35</v>
      </c>
      <c r="U5" s="34" t="s">
        <v>35</v>
      </c>
      <c r="V5" s="34" t="s">
        <v>35</v>
      </c>
      <c r="W5" s="36" t="s">
        <v>35</v>
      </c>
      <c r="X5" s="64" t="s">
        <v>382</v>
      </c>
      <c r="Y5" s="63" t="s">
        <v>35</v>
      </c>
      <c r="Z5" s="34" t="s">
        <v>35</v>
      </c>
      <c r="AA5" s="34" t="s">
        <v>35</v>
      </c>
      <c r="AB5" s="34" t="s">
        <v>35</v>
      </c>
      <c r="AC5" s="34" t="s">
        <v>35</v>
      </c>
      <c r="AD5" s="36" t="s">
        <v>35</v>
      </c>
      <c r="AE5" s="56" t="s">
        <v>35</v>
      </c>
      <c r="AF5" s="63" t="s">
        <v>383</v>
      </c>
      <c r="AG5" s="34" t="s">
        <v>35</v>
      </c>
      <c r="AH5" s="34" t="s">
        <v>35</v>
      </c>
      <c r="AO5" s="4"/>
    </row>
    <row r="6" spans="4:68" ht="50.1" customHeight="1" x14ac:dyDescent="0.25">
      <c r="D6" s="36" t="s">
        <v>384</v>
      </c>
      <c r="E6" s="36" t="s">
        <v>227</v>
      </c>
      <c r="F6" s="56" t="s">
        <v>385</v>
      </c>
      <c r="G6" s="36" t="s">
        <v>386</v>
      </c>
      <c r="H6" s="36" t="s">
        <v>387</v>
      </c>
      <c r="I6" s="34" t="s">
        <v>388</v>
      </c>
      <c r="J6" s="36" t="s">
        <v>389</v>
      </c>
      <c r="K6" s="36" t="s">
        <v>390</v>
      </c>
      <c r="L6" s="34" t="s">
        <v>391</v>
      </c>
      <c r="M6" s="34" t="s">
        <v>392</v>
      </c>
      <c r="N6" s="34" t="s">
        <v>393</v>
      </c>
      <c r="O6" s="34" t="s">
        <v>394</v>
      </c>
      <c r="P6" s="36" t="s">
        <v>395</v>
      </c>
      <c r="Q6" s="34" t="s">
        <v>396</v>
      </c>
      <c r="R6" s="36" t="s">
        <v>397</v>
      </c>
      <c r="S6" s="34" t="s">
        <v>398</v>
      </c>
      <c r="T6" s="36" t="s">
        <v>42</v>
      </c>
      <c r="U6" s="34" t="s">
        <v>399</v>
      </c>
      <c r="V6" s="34" t="s">
        <v>400</v>
      </c>
      <c r="W6" s="36" t="s">
        <v>41</v>
      </c>
      <c r="X6" s="36" t="s">
        <v>401</v>
      </c>
      <c r="Y6" s="36" t="s">
        <v>41</v>
      </c>
      <c r="Z6" s="34" t="s">
        <v>402</v>
      </c>
      <c r="AA6" s="34" t="s">
        <v>403</v>
      </c>
      <c r="AB6" s="34" t="s">
        <v>404</v>
      </c>
      <c r="AC6" s="34" t="s">
        <v>405</v>
      </c>
      <c r="AD6" s="36" t="s">
        <v>406</v>
      </c>
      <c r="AE6" s="56" t="s">
        <v>41</v>
      </c>
      <c r="AF6" s="36" t="s">
        <v>407</v>
      </c>
      <c r="AG6" s="34" t="s">
        <v>404</v>
      </c>
      <c r="AH6" s="34" t="s">
        <v>408</v>
      </c>
      <c r="AK6" s="14">
        <f>SUM(AK4:BP4)</f>
        <v>0</v>
      </c>
      <c r="AO6" s="4"/>
    </row>
    <row r="7" spans="4:68" ht="50.1" customHeight="1" x14ac:dyDescent="0.25">
      <c r="D7" s="36" t="s">
        <v>409</v>
      </c>
      <c r="E7" s="36" t="s">
        <v>50</v>
      </c>
      <c r="F7" s="56" t="s">
        <v>50</v>
      </c>
      <c r="G7" s="36" t="s">
        <v>410</v>
      </c>
      <c r="H7" s="36" t="s">
        <v>411</v>
      </c>
      <c r="I7" s="34" t="s">
        <v>412</v>
      </c>
      <c r="J7" s="36" t="s">
        <v>413</v>
      </c>
      <c r="K7" s="36" t="s">
        <v>50</v>
      </c>
      <c r="L7" s="34" t="s">
        <v>414</v>
      </c>
      <c r="M7" s="34" t="s">
        <v>415</v>
      </c>
      <c r="N7" s="34" t="s">
        <v>416</v>
      </c>
      <c r="O7" s="34" t="s">
        <v>417</v>
      </c>
      <c r="P7" s="36" t="s">
        <v>418</v>
      </c>
      <c r="Q7" s="34" t="s">
        <v>419</v>
      </c>
      <c r="R7" s="34" t="s">
        <v>420</v>
      </c>
      <c r="S7" s="34" t="s">
        <v>421</v>
      </c>
      <c r="T7" s="36" t="s">
        <v>422</v>
      </c>
      <c r="U7" s="34" t="s">
        <v>423</v>
      </c>
      <c r="V7" s="34" t="s">
        <v>424</v>
      </c>
      <c r="W7" s="36" t="s">
        <v>425</v>
      </c>
      <c r="X7" s="36" t="s">
        <v>426</v>
      </c>
      <c r="Y7" s="36" t="s">
        <v>427</v>
      </c>
      <c r="Z7" s="34" t="s">
        <v>428</v>
      </c>
      <c r="AA7" s="34" t="s">
        <v>429</v>
      </c>
      <c r="AB7" s="34" t="s">
        <v>430</v>
      </c>
      <c r="AC7" s="34" t="s">
        <v>431</v>
      </c>
      <c r="AD7" s="36" t="s">
        <v>432</v>
      </c>
      <c r="AE7" s="56" t="s">
        <v>433</v>
      </c>
      <c r="AF7" s="36" t="s">
        <v>434</v>
      </c>
      <c r="AG7" s="34" t="s">
        <v>430</v>
      </c>
      <c r="AH7" s="34" t="s">
        <v>435</v>
      </c>
      <c r="AO7" s="4"/>
    </row>
    <row r="8" spans="4:68" ht="75" customHeight="1" thickBot="1" x14ac:dyDescent="0.3">
      <c r="D8" s="38" t="s">
        <v>436</v>
      </c>
      <c r="E8" s="37"/>
      <c r="F8" s="57"/>
      <c r="G8" s="38" t="s">
        <v>437</v>
      </c>
      <c r="H8" s="36" t="s">
        <v>438</v>
      </c>
      <c r="I8" s="38" t="s">
        <v>439</v>
      </c>
      <c r="J8" s="36" t="s">
        <v>440</v>
      </c>
      <c r="K8" s="38"/>
      <c r="L8" s="38" t="s">
        <v>441</v>
      </c>
      <c r="M8" s="38" t="s">
        <v>442</v>
      </c>
      <c r="N8" s="38" t="s">
        <v>443</v>
      </c>
      <c r="O8" s="38" t="s">
        <v>444</v>
      </c>
      <c r="P8" s="37" t="s">
        <v>445</v>
      </c>
      <c r="Q8" s="38" t="s">
        <v>446</v>
      </c>
      <c r="R8" s="38"/>
      <c r="S8" s="38" t="s">
        <v>447</v>
      </c>
      <c r="T8" s="38" t="s">
        <v>448</v>
      </c>
      <c r="U8" s="38" t="s">
        <v>449</v>
      </c>
      <c r="V8" s="38"/>
      <c r="W8" s="38" t="s">
        <v>450</v>
      </c>
      <c r="X8" s="38"/>
      <c r="Y8" s="38" t="s">
        <v>451</v>
      </c>
      <c r="Z8" s="38" t="s">
        <v>452</v>
      </c>
      <c r="AA8" s="38" t="s">
        <v>453</v>
      </c>
      <c r="AB8" s="38"/>
      <c r="AC8" s="38" t="s">
        <v>452</v>
      </c>
      <c r="AD8" s="37" t="s">
        <v>282</v>
      </c>
      <c r="AE8" s="57"/>
      <c r="AF8" s="37" t="s">
        <v>454</v>
      </c>
      <c r="AG8" s="38"/>
      <c r="AH8" s="38" t="s">
        <v>455</v>
      </c>
      <c r="AO8" s="5"/>
    </row>
    <row r="9" spans="4:68" ht="77.25" customHeight="1" thickBot="1" x14ac:dyDescent="0.3">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O9" s="4"/>
    </row>
    <row r="10" spans="4:68" x14ac:dyDescent="0.25">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2" spans="4:68" s="14" customFormat="1" hidden="1" x14ac:dyDescent="0.25">
      <c r="D12" s="14" t="str">
        <f t="shared" ref="D12:AH12" si="2">LEFT(D9)</f>
        <v/>
      </c>
      <c r="E12" s="14" t="str">
        <f t="shared" si="2"/>
        <v/>
      </c>
      <c r="F12" s="14" t="str">
        <f t="shared" si="2"/>
        <v/>
      </c>
      <c r="G12" s="14" t="str">
        <f t="shared" si="2"/>
        <v/>
      </c>
      <c r="H12" s="14" t="str">
        <f t="shared" si="2"/>
        <v/>
      </c>
      <c r="I12" s="14" t="str">
        <f t="shared" si="2"/>
        <v/>
      </c>
      <c r="J12" s="14" t="str">
        <f t="shared" si="2"/>
        <v/>
      </c>
      <c r="K12" s="14" t="str">
        <f t="shared" si="2"/>
        <v/>
      </c>
      <c r="L12" s="14" t="str">
        <f t="shared" si="2"/>
        <v/>
      </c>
      <c r="M12" s="14" t="str">
        <f t="shared" si="2"/>
        <v/>
      </c>
      <c r="N12" s="14" t="str">
        <f t="shared" si="2"/>
        <v/>
      </c>
      <c r="O12" s="14" t="str">
        <f t="shared" si="2"/>
        <v/>
      </c>
      <c r="P12" s="14" t="str">
        <f t="shared" si="2"/>
        <v/>
      </c>
      <c r="Q12" s="14" t="str">
        <f t="shared" si="2"/>
        <v/>
      </c>
      <c r="R12" s="14" t="str">
        <f t="shared" si="2"/>
        <v/>
      </c>
      <c r="S12" s="14" t="str">
        <f t="shared" si="2"/>
        <v/>
      </c>
      <c r="T12" s="14" t="str">
        <f t="shared" si="2"/>
        <v/>
      </c>
      <c r="U12" s="14" t="str">
        <f t="shared" si="2"/>
        <v/>
      </c>
      <c r="V12" s="14" t="str">
        <f t="shared" si="2"/>
        <v/>
      </c>
      <c r="W12" s="14" t="str">
        <f t="shared" si="2"/>
        <v/>
      </c>
      <c r="X12" s="14" t="str">
        <f t="shared" si="2"/>
        <v/>
      </c>
      <c r="Y12" s="14" t="str">
        <f t="shared" si="2"/>
        <v/>
      </c>
      <c r="Z12" s="14" t="str">
        <f t="shared" si="2"/>
        <v/>
      </c>
      <c r="AA12" s="14" t="str">
        <f t="shared" si="2"/>
        <v/>
      </c>
      <c r="AB12" s="14" t="str">
        <f t="shared" si="2"/>
        <v/>
      </c>
      <c r="AC12" s="14" t="str">
        <f t="shared" si="2"/>
        <v/>
      </c>
      <c r="AD12" s="14" t="str">
        <f t="shared" si="2"/>
        <v/>
      </c>
      <c r="AE12" s="14" t="str">
        <f t="shared" si="2"/>
        <v/>
      </c>
      <c r="AF12" s="14" t="str">
        <f t="shared" si="2"/>
        <v/>
      </c>
      <c r="AG12" s="14" t="str">
        <f t="shared" si="2"/>
        <v/>
      </c>
      <c r="AH12" s="14" t="str">
        <f t="shared" si="2"/>
        <v/>
      </c>
      <c r="AI12" s="14" t="str">
        <f t="shared" ref="AI12:AO12" si="3">LEFT(AI9)</f>
        <v/>
      </c>
      <c r="AJ12" s="14" t="str">
        <f t="shared" si="3"/>
        <v/>
      </c>
      <c r="AK12" s="14" t="str">
        <f t="shared" si="3"/>
        <v/>
      </c>
      <c r="AL12" s="14" t="str">
        <f t="shared" si="3"/>
        <v/>
      </c>
      <c r="AM12" s="14" t="str">
        <f t="shared" si="3"/>
        <v/>
      </c>
      <c r="AN12" s="14" t="str">
        <f t="shared" si="3"/>
        <v/>
      </c>
      <c r="AO12" s="14" t="str">
        <f t="shared" si="3"/>
        <v/>
      </c>
    </row>
  </sheetData>
  <sheetProtection algorithmName="SHA-512" hashValue="zt+JSHc/ZmhIvjK8Kmaw7El6Ij6jS17Ql1ayCrqXgXudh0klAVuaS7pG5IRBXbkxo1XBKMviZWYk/PwHIIwS9A==" saltValue="qL8qXog/b2E2kiMrd/IzBw==" spinCount="100000" sheet="1" objects="1" scenarios="1" selectLockedCells="1"/>
  <protectedRanges>
    <protectedRange sqref="D9:AH9" name="Range1"/>
  </protectedRanges>
  <dataValidations count="2">
    <dataValidation type="list" allowBlank="1" showInputMessage="1" showErrorMessage="1" sqref="D9 G9:J9 L9:Q9 S9:U9 W9 Y9:AA9 AC9:AD9 AF9 AH9" xr:uid="{00000000-0002-0000-0500-000000000000}">
      <formula1>D5:D8</formula1>
    </dataValidation>
    <dataValidation type="list" allowBlank="1" showInputMessage="1" showErrorMessage="1" sqref="E9:F9 K9 R9 V9 X9 AB9 AE9 AG9" xr:uid="{138A9F27-4C85-42A2-847D-88B535BD38CC}">
      <formula1>E5:E7</formula1>
    </dataValidation>
  </dataValidation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Overzicht </vt:lpstr>
      <vt:lpstr>Context en Leiderschap</vt:lpstr>
      <vt:lpstr>Planning</vt:lpstr>
      <vt:lpstr>Ondersteuning en Uitvoering</vt:lpstr>
      <vt:lpstr>Evaluatie en Verbetering</vt:lpstr>
      <vt:lpstr>Organisatorische beheersmaatr</vt:lpstr>
      <vt:lpstr>Mensgerichte beheersmaatregelen</vt:lpstr>
      <vt:lpstr>Fysieke beheersmaatregelen</vt:lpstr>
      <vt:lpstr>Technologische beheersmaatreg.</vt:lpstr>
      <vt:lpstr>AVG</vt:lpstr>
      <vt:lpstr>Cbw</vt:lpstr>
      <vt:lpstr>Reserve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2024-05-23T14:38:38Z</dcterms:created>
  <dcterms:modified xsi:type="dcterms:W3CDTF">2025-12-23T13:54:04Z</dcterms:modified>
  <cp:category/>
  <cp:contentStatus/>
</cp:coreProperties>
</file>